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"/>
    </mc:Choice>
  </mc:AlternateContent>
  <xr:revisionPtr revIDLastSave="0" documentId="13_ncr:1_{777A61A1-2756-4F8E-AC37-905EB3CC3313}" xr6:coauthVersionLast="43" xr6:coauthVersionMax="43" xr10:uidLastSave="{00000000-0000-0000-0000-000000000000}"/>
  <bookViews>
    <workbookView xWindow="-108" yWindow="-108" windowWidth="23256" windowHeight="12576" xr2:uid="{2A09B8C8-9F90-4735-A37F-0B1D2303563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A20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A5" i="1"/>
</calcChain>
</file>

<file path=xl/sharedStrings.xml><?xml version="1.0" encoding="utf-8"?>
<sst xmlns="http://schemas.openxmlformats.org/spreadsheetml/2006/main" count="69" uniqueCount="44">
  <si>
    <t>3000m</t>
  </si>
  <si>
    <t>Pos</t>
  </si>
  <si>
    <t>Race No</t>
  </si>
  <si>
    <t>Athlete</t>
  </si>
  <si>
    <t>Club</t>
  </si>
  <si>
    <t>Age</t>
  </si>
  <si>
    <t>M/F</t>
  </si>
  <si>
    <t>Time</t>
  </si>
  <si>
    <t>10.41.0</t>
  </si>
  <si>
    <t>11.06.8</t>
  </si>
  <si>
    <t>11.08.1</t>
  </si>
  <si>
    <t>11.28.9</t>
  </si>
  <si>
    <t>11.36.6</t>
  </si>
  <si>
    <t>11.57.5</t>
  </si>
  <si>
    <t>12.02.4</t>
  </si>
  <si>
    <t>12.03.5</t>
  </si>
  <si>
    <t>8.54.8</t>
  </si>
  <si>
    <t>9.03.4</t>
  </si>
  <si>
    <t>9.23.2</t>
  </si>
  <si>
    <t>9.26.8</t>
  </si>
  <si>
    <t>9.30.5</t>
  </si>
  <si>
    <t>9.36.6</t>
  </si>
  <si>
    <t>9.42.9</t>
  </si>
  <si>
    <t>9.46.9</t>
  </si>
  <si>
    <t>9.59.4</t>
  </si>
  <si>
    <t>10.07.5</t>
  </si>
  <si>
    <t>10.09.4</t>
  </si>
  <si>
    <t>10.18.2</t>
  </si>
  <si>
    <t>10.20.4</t>
  </si>
  <si>
    <t>10.37.8</t>
  </si>
  <si>
    <t>10.40.3</t>
  </si>
  <si>
    <t>10.54.8</t>
  </si>
  <si>
    <t>11.30.2</t>
  </si>
  <si>
    <t>Gold</t>
  </si>
  <si>
    <t>Silver</t>
  </si>
  <si>
    <t>Bronze</t>
  </si>
  <si>
    <t>U15</t>
  </si>
  <si>
    <t xml:space="preserve">Senior </t>
  </si>
  <si>
    <t>U17</t>
  </si>
  <si>
    <t>Senior</t>
  </si>
  <si>
    <t>U20</t>
  </si>
  <si>
    <t>Vet M</t>
  </si>
  <si>
    <t>Medals</t>
  </si>
  <si>
    <t>Corby AC Open Meeting: 16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</si>
</sst>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Tahoma"/>
      <family val="2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0" xfId="1" applyAlignment="1">
      <alignment horizontal="right"/>
    </xf>
    <xf numFmtId="0" fontId="4" fillId="0" borderId="2" xfId="0" applyFont="1" applyBorder="1" applyAlignment="1" applyProtection="1">
      <alignment horizontal="center"/>
      <protection hidden="1"/>
    </xf>
    <xf numFmtId="0" fontId="4" fillId="3" borderId="1" xfId="2" applyFont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3" xfId="0" applyFont="1" applyBorder="1" applyAlignment="1" applyProtection="1">
      <alignment horizontal="center"/>
      <protection hidden="1"/>
    </xf>
    <xf numFmtId="49" fontId="5" fillId="5" borderId="4" xfId="0" quotePrefix="1" applyNumberFormat="1" applyFont="1" applyFill="1" applyBorder="1" applyAlignment="1" applyProtection="1">
      <alignment horizontal="left" indent="1"/>
      <protection locked="0" hidden="1"/>
    </xf>
    <xf numFmtId="0" fontId="4" fillId="0" borderId="5" xfId="0" applyFont="1" applyBorder="1" applyAlignment="1" applyProtection="1">
      <alignment horizontal="center"/>
      <protection hidden="1"/>
    </xf>
    <xf numFmtId="49" fontId="5" fillId="5" borderId="6" xfId="0" quotePrefix="1" applyNumberFormat="1" applyFont="1" applyFill="1" applyBorder="1" applyAlignment="1" applyProtection="1">
      <alignment horizontal="left" indent="1"/>
      <protection locked="0" hidden="1"/>
    </xf>
    <xf numFmtId="49" fontId="5" fillId="5" borderId="6" xfId="0" applyNumberFormat="1" applyFont="1" applyFill="1" applyBorder="1" applyAlignment="1" applyProtection="1">
      <alignment horizontal="left" indent="1"/>
      <protection locked="0" hidden="1"/>
    </xf>
    <xf numFmtId="0" fontId="4" fillId="3" borderId="7" xfId="2" applyFont="1" applyBorder="1" applyAlignment="1" applyProtection="1">
      <alignment horizontal="center"/>
      <protection hidden="1"/>
    </xf>
    <xf numFmtId="49" fontId="5" fillId="5" borderId="8" xfId="0" applyNumberFormat="1" applyFont="1" applyFill="1" applyBorder="1" applyAlignment="1" applyProtection="1">
      <alignment horizontal="left" indent="1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wrapText="1"/>
      <protection hidden="1"/>
    </xf>
    <xf numFmtId="49" fontId="5" fillId="5" borderId="0" xfId="0" applyNumberFormat="1" applyFont="1" applyFill="1" applyAlignment="1" applyProtection="1">
      <alignment horizontal="left" indent="1"/>
      <protection locked="0" hidden="1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indent="2"/>
    </xf>
    <xf numFmtId="49" fontId="5" fillId="5" borderId="9" xfId="0" quotePrefix="1" applyNumberFormat="1" applyFont="1" applyFill="1" applyBorder="1" applyAlignment="1" applyProtection="1">
      <alignment horizontal="left" indent="1"/>
      <protection locked="0" hidden="1"/>
    </xf>
    <xf numFmtId="49" fontId="5" fillId="5" borderId="9" xfId="0" applyNumberFormat="1" applyFont="1" applyFill="1" applyBorder="1" applyAlignment="1" applyProtection="1">
      <alignment horizontal="left" indent="1"/>
      <protection locked="0" hidden="1"/>
    </xf>
    <xf numFmtId="0" fontId="6" fillId="0" borderId="0" xfId="0" applyFont="1" applyAlignment="1">
      <alignment vertical="center"/>
    </xf>
    <xf numFmtId="0" fontId="4" fillId="4" borderId="0" xfId="0" applyFont="1" applyFill="1" applyBorder="1" applyAlignment="1">
      <alignment horizontal="left" indent="2"/>
    </xf>
    <xf numFmtId="49" fontId="5" fillId="5" borderId="0" xfId="0" quotePrefix="1" applyNumberFormat="1" applyFont="1" applyFill="1" applyBorder="1" applyAlignment="1" applyProtection="1">
      <alignment horizontal="left" indent="1"/>
      <protection locked="0" hidden="1"/>
    </xf>
    <xf numFmtId="49" fontId="5" fillId="5" borderId="0" xfId="0" applyNumberFormat="1" applyFont="1" applyFill="1" applyBorder="1" applyAlignment="1" applyProtection="1">
      <alignment horizontal="left" indent="1"/>
      <protection locked="0" hidden="1"/>
    </xf>
  </cellXfs>
  <cellStyles count="3">
    <cellStyle name="Good" xfId="1" builtinId="26"/>
    <cellStyle name="Normal" xfId="0" builtinId="0"/>
    <cellStyle name="Note" xfId="2" builtinId="1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by%20AC%20Open%20Meeting%20July16_%20%202019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in"/>
      <sheetName val="300m"/>
      <sheetName val="400m"/>
      <sheetName val="800m"/>
      <sheetName val="75m"/>
      <sheetName val="100m"/>
      <sheetName val="3000m"/>
      <sheetName val="LOV"/>
      <sheetName val="Names"/>
      <sheetName val="Corby AC Open Meeting July16_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889B-2DDE-4C5E-9998-6069EEB3725F}">
  <dimension ref="A1:M38"/>
  <sheetViews>
    <sheetView tabSelected="1" workbookViewId="0">
      <selection activeCell="Q17" sqref="Q17"/>
    </sheetView>
  </sheetViews>
  <sheetFormatPr defaultRowHeight="14.4" x14ac:dyDescent="0.3"/>
  <cols>
    <col min="3" max="3" width="18.44140625" customWidth="1"/>
    <col min="4" max="4" width="20.77734375" customWidth="1"/>
    <col min="8" max="8" width="3.44140625" customWidth="1"/>
  </cols>
  <sheetData>
    <row r="1" spans="1:13" x14ac:dyDescent="0.3">
      <c r="C1" s="1" t="s">
        <v>43</v>
      </c>
    </row>
    <row r="3" spans="1:13" x14ac:dyDescent="0.3">
      <c r="A3" s="1"/>
      <c r="B3" s="1"/>
      <c r="C3" s="1" t="s">
        <v>0</v>
      </c>
      <c r="D3" s="2"/>
      <c r="F3" s="3"/>
      <c r="G3" s="4"/>
      <c r="H3" s="4"/>
    </row>
    <row r="4" spans="1:13" x14ac:dyDescent="0.3">
      <c r="D4" s="2"/>
      <c r="F4" s="3"/>
      <c r="J4" s="1" t="s">
        <v>42</v>
      </c>
    </row>
    <row r="5" spans="1:13" x14ac:dyDescent="0.3">
      <c r="A5" s="1" t="str">
        <f>CONCATENATE("Race ",G5, " - ",$G$1)</f>
        <v xml:space="preserve">Race 1 - </v>
      </c>
      <c r="B5" s="1"/>
      <c r="D5" s="2"/>
      <c r="F5" s="3"/>
      <c r="G5" s="4">
        <v>1</v>
      </c>
      <c r="H5" s="4"/>
    </row>
    <row r="6" spans="1:13" ht="15.6" x14ac:dyDescent="0.3">
      <c r="A6" s="19" t="s">
        <v>1</v>
      </c>
      <c r="B6" s="19" t="s">
        <v>2</v>
      </c>
      <c r="C6" s="20" t="s">
        <v>3</v>
      </c>
      <c r="D6" s="21" t="s">
        <v>4</v>
      </c>
      <c r="E6" s="20" t="s">
        <v>5</v>
      </c>
      <c r="F6" s="19" t="s">
        <v>6</v>
      </c>
      <c r="G6" s="22" t="s">
        <v>7</v>
      </c>
      <c r="H6" s="26"/>
      <c r="I6" s="1" t="s">
        <v>36</v>
      </c>
      <c r="J6" s="1" t="s">
        <v>38</v>
      </c>
      <c r="K6" s="1" t="s">
        <v>37</v>
      </c>
      <c r="L6" s="25"/>
      <c r="M6" s="1"/>
    </row>
    <row r="7" spans="1:13" ht="15.6" x14ac:dyDescent="0.3">
      <c r="A7" s="5">
        <v>1</v>
      </c>
      <c r="B7" s="6">
        <v>184</v>
      </c>
      <c r="C7" s="7" t="str">
        <f>IF(B7="","",VLOOKUP(B7,[1]!TblAthlete[#Data],2,FALSE))</f>
        <v>Alice Bates</v>
      </c>
      <c r="D7" s="7" t="str">
        <f>IF(B7="","",VLOOKUP(B7,[1]!TblAthlete[#Data],3,FALSE))</f>
        <v>Kettering Town Harriers</v>
      </c>
      <c r="E7" s="8" t="str">
        <f>IF(B7="","",VLOOKUP(B7,[1]!TblAthlete[#Data],4,FALSE))</f>
        <v>U15</v>
      </c>
      <c r="F7" s="8" t="str">
        <f>IF(B7="","",VLOOKUP(B7,[1]!TblAthlete[#Data],5,FALSE))</f>
        <v>F</v>
      </c>
      <c r="G7" s="9" t="s">
        <v>8</v>
      </c>
      <c r="H7" s="27"/>
      <c r="I7" s="1" t="s">
        <v>33</v>
      </c>
      <c r="J7" s="1"/>
      <c r="K7" s="1"/>
      <c r="L7" s="25"/>
      <c r="M7" s="1"/>
    </row>
    <row r="8" spans="1:13" ht="15.6" x14ac:dyDescent="0.3">
      <c r="A8" s="5">
        <v>2</v>
      </c>
      <c r="B8" s="6">
        <v>235</v>
      </c>
      <c r="C8" s="7" t="str">
        <f>IF(B8="","",VLOOKUP(B8,[1]!TblAthlete[#Data],2,FALSE))</f>
        <v>Imogen Dee</v>
      </c>
      <c r="D8" s="7" t="str">
        <f>IF(B8="","",VLOOKUP(B8,[1]!TblAthlete[#Data],3,FALSE))</f>
        <v>Corby AC</v>
      </c>
      <c r="E8" s="8" t="str">
        <f>IF(B8="","",VLOOKUP(B8,[1]!TblAthlete[#Data],4,FALSE))</f>
        <v>U17</v>
      </c>
      <c r="F8" s="8" t="str">
        <f>IF(B8="","",VLOOKUP(B8,[1]!TblAthlete[#Data],5,FALSE))</f>
        <v>F</v>
      </c>
      <c r="G8" s="9" t="s">
        <v>9</v>
      </c>
      <c r="H8" s="27"/>
      <c r="I8" s="1"/>
      <c r="J8" s="1" t="s">
        <v>33</v>
      </c>
      <c r="K8" s="1"/>
      <c r="L8" s="25"/>
      <c r="M8" s="1"/>
    </row>
    <row r="9" spans="1:13" ht="15.6" x14ac:dyDescent="0.3">
      <c r="A9" s="10">
        <v>3</v>
      </c>
      <c r="B9" s="6">
        <v>215</v>
      </c>
      <c r="C9" s="7" t="str">
        <f>IF(B9="","",VLOOKUP(B9,[1]!TblAthlete[#Data],2,FALSE))</f>
        <v>Lucy Watts</v>
      </c>
      <c r="D9" s="7" t="str">
        <f>IF(B9="","",VLOOKUP(B9,[1]!TblAthlete[#Data],3,FALSE))</f>
        <v xml:space="preserve">Wellingborough &amp; District AC </v>
      </c>
      <c r="E9" s="8" t="str">
        <f>IF(B9="","",VLOOKUP(B9,[1]!TblAthlete[#Data],4,FALSE))</f>
        <v>U17</v>
      </c>
      <c r="F9" s="8" t="str">
        <f>IF(B9="","",VLOOKUP(B9,[1]!TblAthlete[#Data],5,FALSE))</f>
        <v>F</v>
      </c>
      <c r="G9" s="11" t="s">
        <v>10</v>
      </c>
      <c r="H9" s="27"/>
      <c r="I9" s="1"/>
      <c r="J9" s="1" t="s">
        <v>34</v>
      </c>
      <c r="K9" s="1"/>
      <c r="L9" s="25"/>
      <c r="M9" s="1"/>
    </row>
    <row r="10" spans="1:13" ht="15.6" x14ac:dyDescent="0.3">
      <c r="A10" s="10">
        <v>4</v>
      </c>
      <c r="B10" s="6">
        <v>236</v>
      </c>
      <c r="C10" s="7" t="str">
        <f>IF(B10="","",VLOOKUP(B10,[1]!TblAthlete[#Data],2,FALSE))</f>
        <v>Emily Hinton</v>
      </c>
      <c r="D10" s="7" t="str">
        <f>IF(B10="","",VLOOKUP(B10,[1]!TblAthlete[#Data],3,FALSE))</f>
        <v>Silson Ac</v>
      </c>
      <c r="E10" s="8" t="str">
        <f>IF(B10="","",VLOOKUP(B10,[1]!TblAthlete[#Data],4,FALSE))</f>
        <v>U15</v>
      </c>
      <c r="F10" s="8" t="str">
        <f>IF(B10="","",VLOOKUP(B10,[1]!TblAthlete[#Data],5,FALSE))</f>
        <v>F</v>
      </c>
      <c r="G10" s="11" t="s">
        <v>11</v>
      </c>
      <c r="H10" s="27"/>
      <c r="I10" s="1" t="s">
        <v>34</v>
      </c>
      <c r="J10" s="1"/>
      <c r="K10" s="1"/>
      <c r="L10" s="25"/>
      <c r="M10" s="1"/>
    </row>
    <row r="11" spans="1:13" ht="15.6" x14ac:dyDescent="0.3">
      <c r="A11" s="10">
        <v>5</v>
      </c>
      <c r="B11" s="6">
        <v>238</v>
      </c>
      <c r="C11" s="7" t="str">
        <f>IF(B11="","",VLOOKUP(B11,[1]!TblAthlete[#Data],2,FALSE))</f>
        <v>Alexandra Bell</v>
      </c>
      <c r="D11" s="7" t="str">
        <f>IF(B11="","",VLOOKUP(B11,[1]!TblAthlete[#Data],3,FALSE))</f>
        <v>Corby AC</v>
      </c>
      <c r="E11" s="8" t="str">
        <f>IF(B11="","",VLOOKUP(B11,[1]!TblAthlete[#Data],4,FALSE))</f>
        <v>Senior</v>
      </c>
      <c r="F11" s="8" t="str">
        <f>IF(B11="","",VLOOKUP(B11,[1]!TblAthlete[#Data],5,FALSE))</f>
        <v>F</v>
      </c>
      <c r="G11" s="11" t="s">
        <v>12</v>
      </c>
      <c r="H11" s="27"/>
      <c r="I11" s="1"/>
      <c r="J11" s="1"/>
      <c r="K11" s="1" t="s">
        <v>33</v>
      </c>
      <c r="L11" s="25"/>
      <c r="M11" s="1"/>
    </row>
    <row r="12" spans="1:13" ht="15.6" x14ac:dyDescent="0.3">
      <c r="A12" s="10">
        <v>6</v>
      </c>
      <c r="B12" s="6">
        <v>214</v>
      </c>
      <c r="C12" s="7" t="str">
        <f>IF(B12="","",VLOOKUP(B12,[1]!TblAthlete[#Data],2,FALSE))</f>
        <v>Claudia Searle</v>
      </c>
      <c r="D12" s="7" t="str">
        <f>IF(B12="","",VLOOKUP(B12,[1]!TblAthlete[#Data],3,FALSE))</f>
        <v>Rugby &amp; Northampton</v>
      </c>
      <c r="E12" s="8" t="str">
        <f>IF(B12="","",VLOOKUP(B12,[1]!TblAthlete[#Data],4,FALSE))</f>
        <v>U17</v>
      </c>
      <c r="F12" s="8" t="str">
        <f>IF(B12="","",VLOOKUP(B12,[1]!TblAthlete[#Data],5,FALSE))</f>
        <v>F</v>
      </c>
      <c r="G12" s="11" t="s">
        <v>13</v>
      </c>
      <c r="H12" s="27"/>
      <c r="I12" s="1"/>
      <c r="J12" s="1" t="s">
        <v>35</v>
      </c>
      <c r="K12" s="1"/>
      <c r="L12" s="25"/>
      <c r="M12" s="1"/>
    </row>
    <row r="13" spans="1:13" ht="15.6" x14ac:dyDescent="0.3">
      <c r="A13" s="10">
        <v>7</v>
      </c>
      <c r="B13" s="6">
        <v>187</v>
      </c>
      <c r="C13" s="7" t="str">
        <f>IF(B13="","",VLOOKUP(B13,[1]!TblAthlete[#Data],2,FALSE))</f>
        <v>Amy Harris</v>
      </c>
      <c r="D13" s="7" t="str">
        <f>IF(B13="","",VLOOKUP(B13,[1]!TblAthlete[#Data],3,FALSE))</f>
        <v>Silson AC</v>
      </c>
      <c r="E13" s="8" t="str">
        <f>IF(B13="","",VLOOKUP(B13,[1]!TblAthlete[#Data],4,FALSE))</f>
        <v>U15</v>
      </c>
      <c r="F13" s="8" t="str">
        <f>IF(B13="","",VLOOKUP(B13,[1]!TblAthlete[#Data],5,FALSE))</f>
        <v>F</v>
      </c>
      <c r="G13" s="11" t="s">
        <v>14</v>
      </c>
      <c r="H13" s="27"/>
      <c r="I13" s="1" t="s">
        <v>35</v>
      </c>
      <c r="J13" s="1"/>
      <c r="K13" s="1"/>
      <c r="L13" s="25"/>
      <c r="M13" s="1"/>
    </row>
    <row r="14" spans="1:13" ht="15.6" x14ac:dyDescent="0.3">
      <c r="A14" s="10">
        <v>8</v>
      </c>
      <c r="B14" s="6">
        <v>225</v>
      </c>
      <c r="C14" s="7" t="str">
        <f>IF(B14="","",VLOOKUP(B14,[1]!TblAthlete[#Data],2,FALSE))</f>
        <v>Lexi Wilkinson</v>
      </c>
      <c r="D14" s="7" t="str">
        <f>IF(B14="","",VLOOKUP(B14,[1]!TblAthlete[#Data],3,FALSE))</f>
        <v>Corby</v>
      </c>
      <c r="E14" s="8" t="str">
        <f>IF(B14="","",VLOOKUP(B14,[1]!TblAthlete[#Data],4,FALSE))</f>
        <v>U15</v>
      </c>
      <c r="F14" s="8" t="str">
        <f>IF(B14="","",VLOOKUP(B14,[1]!TblAthlete[#Data],5,FALSE))</f>
        <v>F</v>
      </c>
      <c r="G14" s="12" t="s">
        <v>15</v>
      </c>
      <c r="H14" s="28"/>
      <c r="I14" s="1"/>
      <c r="J14" s="1"/>
      <c r="K14" s="1"/>
      <c r="L14" s="25"/>
      <c r="M14" s="1"/>
    </row>
    <row r="15" spans="1:13" ht="15.6" x14ac:dyDescent="0.3">
      <c r="A15" s="10"/>
      <c r="B15" s="6"/>
      <c r="C15" s="7" t="str">
        <f>IF(B15="","",VLOOKUP(B15,[1]!TblAthlete[#Data],2,FALSE))</f>
        <v/>
      </c>
      <c r="D15" s="7" t="str">
        <f>IF(B15="","",VLOOKUP(B15,[1]!TblAthlete[#Data],3,FALSE))</f>
        <v/>
      </c>
      <c r="E15" s="8" t="str">
        <f>IF(B15="","",VLOOKUP(B15,[1]!TblAthlete[#Data],4,FALSE))</f>
        <v/>
      </c>
      <c r="F15" s="8" t="str">
        <f>IF(B15="","",VLOOKUP(B15,[1]!TblAthlete[#Data],5,FALSE))</f>
        <v/>
      </c>
      <c r="G15" s="12"/>
      <c r="H15" s="28"/>
      <c r="I15" s="1"/>
      <c r="J15" s="1"/>
      <c r="K15" s="1"/>
      <c r="L15" s="25"/>
      <c r="M15" s="1"/>
    </row>
    <row r="16" spans="1:13" ht="15.6" x14ac:dyDescent="0.3">
      <c r="A16" s="10"/>
      <c r="B16" s="13"/>
      <c r="C16" s="7" t="str">
        <f>IF(B16="","",VLOOKUP(B16,[1]!TblAthlete[#Data],2,FALSE))</f>
        <v/>
      </c>
      <c r="D16" s="7" t="str">
        <f>IF(B16="","",VLOOKUP(B16,[1]!TblAthlete[#Data],3,FALSE))</f>
        <v/>
      </c>
      <c r="E16" s="8" t="str">
        <f>IF(B16="","",VLOOKUP(B16,[1]!TblAthlete[#Data],4,FALSE))</f>
        <v/>
      </c>
      <c r="F16" s="8" t="str">
        <f>IF(B16="","",VLOOKUP(B16,[1]!TblAthlete[#Data],5,FALSE))</f>
        <v/>
      </c>
      <c r="G16" s="12"/>
      <c r="H16" s="28"/>
      <c r="I16" s="1"/>
      <c r="J16" s="1"/>
      <c r="K16" s="1"/>
      <c r="L16" s="25"/>
      <c r="M16" s="1"/>
    </row>
    <row r="17" spans="1:13" ht="15.6" x14ac:dyDescent="0.3">
      <c r="A17" s="10"/>
      <c r="B17" s="14"/>
      <c r="C17" s="7" t="str">
        <f>IF(B17="","",VLOOKUP(B17,[1]!TblAthlete[#Data],2,FALSE))</f>
        <v/>
      </c>
      <c r="D17" s="7" t="str">
        <f>IF(B17="","",VLOOKUP(B17,[1]!TblAthlete[#Data],3,FALSE))</f>
        <v/>
      </c>
      <c r="E17" s="8" t="str">
        <f>IF(B17="","",VLOOKUP(B17,[1]!TblAthlete[#Data],4,FALSE))</f>
        <v/>
      </c>
      <c r="F17" s="8" t="str">
        <f>IF(B17="","",VLOOKUP(B17,[1]!TblAthlete[#Data],5,FALSE))</f>
        <v/>
      </c>
      <c r="G17" s="12"/>
      <c r="H17" s="28"/>
      <c r="I17" s="1"/>
      <c r="J17" s="1"/>
      <c r="K17" s="1"/>
      <c r="L17" s="25"/>
      <c r="M17" s="1"/>
    </row>
    <row r="18" spans="1:13" ht="15.6" x14ac:dyDescent="0.3">
      <c r="A18" s="15"/>
      <c r="B18" s="15"/>
      <c r="C18" s="16"/>
      <c r="D18" s="17"/>
      <c r="F18" s="3"/>
      <c r="G18" s="18"/>
      <c r="H18" s="18"/>
      <c r="I18" s="1"/>
      <c r="J18" s="1"/>
      <c r="K18" s="1"/>
      <c r="L18" s="25"/>
      <c r="M18" s="1"/>
    </row>
    <row r="19" spans="1:13" x14ac:dyDescent="0.3">
      <c r="D19" s="2"/>
      <c r="F19" s="3"/>
      <c r="I19" s="1"/>
      <c r="J19" s="1"/>
      <c r="K19" s="1"/>
      <c r="L19" s="1"/>
      <c r="M19" s="1"/>
    </row>
    <row r="20" spans="1:13" x14ac:dyDescent="0.3">
      <c r="A20" s="1" t="str">
        <f>CONCATENATE("Race ",G20, " - ",$G$1)</f>
        <v xml:space="preserve">Race 2 - </v>
      </c>
      <c r="B20" s="1"/>
      <c r="D20" s="2"/>
      <c r="F20" s="3"/>
      <c r="G20" s="4">
        <v>2</v>
      </c>
      <c r="H20" s="4"/>
      <c r="I20" s="1"/>
      <c r="J20" s="1"/>
      <c r="K20" s="1"/>
      <c r="L20" s="1"/>
      <c r="M20" s="1"/>
    </row>
    <row r="21" spans="1:13" x14ac:dyDescent="0.3">
      <c r="A21" s="19" t="s">
        <v>1</v>
      </c>
      <c r="B21" s="19" t="s">
        <v>2</v>
      </c>
      <c r="C21" s="20" t="s">
        <v>3</v>
      </c>
      <c r="D21" s="21" t="s">
        <v>4</v>
      </c>
      <c r="E21" s="20" t="s">
        <v>5</v>
      </c>
      <c r="F21" s="19" t="s">
        <v>6</v>
      </c>
      <c r="G21" s="22" t="s">
        <v>7</v>
      </c>
      <c r="H21" s="26"/>
      <c r="I21" s="1" t="s">
        <v>36</v>
      </c>
      <c r="J21" s="1" t="s">
        <v>38</v>
      </c>
      <c r="K21" s="1" t="s">
        <v>40</v>
      </c>
      <c r="L21" s="1" t="s">
        <v>39</v>
      </c>
      <c r="M21" s="1" t="s">
        <v>41</v>
      </c>
    </row>
    <row r="22" spans="1:13" x14ac:dyDescent="0.3">
      <c r="A22" s="5">
        <v>1</v>
      </c>
      <c r="B22" s="6">
        <v>237</v>
      </c>
      <c r="C22" s="7" t="str">
        <f>IF(B22="","",VLOOKUP(B22,[1]!TblAthlete[#Data],2,FALSE))</f>
        <v>Archie Parkinson</v>
      </c>
      <c r="D22" s="7" t="str">
        <f>IF(B22="","",VLOOKUP(B22,[1]!TblAthlete[#Data],3,FALSE))</f>
        <v>Corby AC</v>
      </c>
      <c r="E22" s="8" t="str">
        <f>IF(B22="","",VLOOKUP(B22,[1]!TblAthlete[#Data],4,FALSE))</f>
        <v>U17</v>
      </c>
      <c r="F22" s="8" t="str">
        <f>IF(B22="","",VLOOKUP(B22,[1]!TblAthlete[#Data],5,FALSE))</f>
        <v>M</v>
      </c>
      <c r="G22" s="9" t="s">
        <v>16</v>
      </c>
      <c r="H22" s="27"/>
      <c r="I22" s="1"/>
      <c r="J22" s="1" t="s">
        <v>33</v>
      </c>
      <c r="K22" s="1"/>
      <c r="L22" s="1"/>
      <c r="M22" s="1"/>
    </row>
    <row r="23" spans="1:13" x14ac:dyDescent="0.3">
      <c r="A23" s="5">
        <v>2</v>
      </c>
      <c r="B23" s="6">
        <v>229</v>
      </c>
      <c r="C23" s="7" t="str">
        <f>IF(B23="","",VLOOKUP(B23,[1]!TblAthlete[#Data],2,FALSE))</f>
        <v>Haydn Arnall</v>
      </c>
      <c r="D23" s="7" t="str">
        <f>IF(B23="","",VLOOKUP(B23,[1]!TblAthlete[#Data],3,FALSE))</f>
        <v>Rugby &amp; Northampton</v>
      </c>
      <c r="E23" s="8" t="str">
        <f>IF(B23="","",VLOOKUP(B23,[1]!TblAthlete[#Data],4,FALSE))</f>
        <v>Senior</v>
      </c>
      <c r="F23" s="8" t="str">
        <f>IF(B23="","",VLOOKUP(B23,[1]!TblAthlete[#Data],5,FALSE))</f>
        <v>M</v>
      </c>
      <c r="G23" s="9" t="s">
        <v>17</v>
      </c>
      <c r="H23" s="27"/>
      <c r="I23" s="1"/>
      <c r="J23" s="1"/>
      <c r="K23" s="1"/>
      <c r="L23" s="1" t="s">
        <v>33</v>
      </c>
      <c r="M23" s="1"/>
    </row>
    <row r="24" spans="1:13" x14ac:dyDescent="0.3">
      <c r="A24" s="10">
        <v>3</v>
      </c>
      <c r="B24" s="6">
        <v>230</v>
      </c>
      <c r="C24" s="7" t="str">
        <f>IF(B24="","",VLOOKUP(B24,[1]!TblAthlete[#Data],2,FALSE))</f>
        <v>Finley Ward</v>
      </c>
      <c r="D24" s="7" t="str">
        <f>IF(B24="","",VLOOKUP(B24,[1]!TblAthlete[#Data],3,FALSE))</f>
        <v>Rugby &amp; Northampton</v>
      </c>
      <c r="E24" s="8" t="str">
        <f>IF(B24="","",VLOOKUP(B24,[1]!TblAthlete[#Data],4,FALSE))</f>
        <v>U17</v>
      </c>
      <c r="F24" s="8" t="str">
        <f>IF(B24="","",VLOOKUP(B24,[1]!TblAthlete[#Data],5,FALSE))</f>
        <v>M</v>
      </c>
      <c r="G24" s="23" t="s">
        <v>18</v>
      </c>
      <c r="H24" s="27"/>
      <c r="I24" s="1"/>
      <c r="J24" s="1" t="s">
        <v>34</v>
      </c>
      <c r="K24" s="1"/>
      <c r="L24" s="1"/>
      <c r="M24" s="1"/>
    </row>
    <row r="25" spans="1:13" x14ac:dyDescent="0.3">
      <c r="A25" s="10">
        <v>4</v>
      </c>
      <c r="B25" s="6">
        <v>182</v>
      </c>
      <c r="C25" s="7" t="str">
        <f>IF(B25="","",VLOOKUP(B25,[1]!TblAthlete[#Data],2,FALSE))</f>
        <v>Lewis Panter</v>
      </c>
      <c r="D25" s="7" t="str">
        <f>IF(B25="","",VLOOKUP(B25,[1]!TblAthlete[#Data],3,FALSE))</f>
        <v>Rugby &amp; Northampton</v>
      </c>
      <c r="E25" s="8" t="str">
        <f>IF(B25="","",VLOOKUP(B25,[1]!TblAthlete[#Data],4,FALSE))</f>
        <v>U17</v>
      </c>
      <c r="F25" s="8" t="str">
        <f>IF(B25="","",VLOOKUP(B25,[1]!TblAthlete[#Data],5,FALSE))</f>
        <v>M</v>
      </c>
      <c r="G25" s="23" t="s">
        <v>19</v>
      </c>
      <c r="H25" s="27"/>
      <c r="I25" s="1"/>
      <c r="J25" s="1" t="s">
        <v>35</v>
      </c>
      <c r="K25" s="1"/>
      <c r="L25" s="1"/>
      <c r="M25" s="1"/>
    </row>
    <row r="26" spans="1:13" x14ac:dyDescent="0.3">
      <c r="A26" s="10">
        <v>5</v>
      </c>
      <c r="B26" s="6">
        <v>195</v>
      </c>
      <c r="C26" s="7" t="str">
        <f>IF(B26="","",VLOOKUP(B26,[1]!TblAthlete[#Data],2,FALSE))</f>
        <v>Joshua Cannell</v>
      </c>
      <c r="D26" s="7" t="str">
        <f>IF(B26="","",VLOOKUP(B26,[1]!TblAthlete[#Data],3,FALSE))</f>
        <v>Kettering Town Harriers</v>
      </c>
      <c r="E26" s="8" t="str">
        <f>IF(B26="","",VLOOKUP(B26,[1]!TblAthlete[#Data],4,FALSE))</f>
        <v>U20</v>
      </c>
      <c r="F26" s="8" t="str">
        <f>IF(B26="","",VLOOKUP(B26,[1]!TblAthlete[#Data],5,FALSE))</f>
        <v>M</v>
      </c>
      <c r="G26" s="24" t="s">
        <v>20</v>
      </c>
      <c r="H26" s="28"/>
      <c r="I26" s="1"/>
      <c r="J26" s="1"/>
      <c r="K26" s="1" t="s">
        <v>33</v>
      </c>
      <c r="L26" s="1"/>
      <c r="M26" s="1"/>
    </row>
    <row r="27" spans="1:13" x14ac:dyDescent="0.3">
      <c r="A27" s="10">
        <v>6</v>
      </c>
      <c r="B27" s="6">
        <v>228</v>
      </c>
      <c r="C27" s="7" t="str">
        <f>IF(B27="","",VLOOKUP(B27,[1]!TblAthlete[#Data],2,FALSE))</f>
        <v>Chris Wood</v>
      </c>
      <c r="D27" s="7" t="str">
        <f>IF(B27="","",VLOOKUP(B27,[1]!TblAthlete[#Data],3,FALSE))</f>
        <v>Silson AC</v>
      </c>
      <c r="E27" s="8" t="str">
        <f>IF(B27="","",VLOOKUP(B27,[1]!TblAthlete[#Data],4,FALSE))</f>
        <v>V40</v>
      </c>
      <c r="F27" s="8" t="str">
        <f>IF(B27="","",VLOOKUP(B27,[1]!TblAthlete[#Data],5,FALSE))</f>
        <v>M</v>
      </c>
      <c r="G27" s="23" t="s">
        <v>21</v>
      </c>
      <c r="H27" s="27"/>
      <c r="I27" s="1"/>
      <c r="J27" s="1"/>
      <c r="K27" s="1"/>
      <c r="L27" s="1"/>
      <c r="M27" s="1" t="s">
        <v>33</v>
      </c>
    </row>
    <row r="28" spans="1:13" x14ac:dyDescent="0.3">
      <c r="A28" s="10">
        <v>7</v>
      </c>
      <c r="B28" s="6">
        <v>196</v>
      </c>
      <c r="C28" s="7" t="str">
        <f>IF(B28="","",VLOOKUP(B28,[1]!TblAthlete[#Data],2,FALSE))</f>
        <v>Edward Cannell</v>
      </c>
      <c r="D28" s="7" t="str">
        <f>IF(B28="","",VLOOKUP(B28,[1]!TblAthlete[#Data],3,FALSE))</f>
        <v>Kettering Town Harriers</v>
      </c>
      <c r="E28" s="8" t="str">
        <f>IF(B28="","",VLOOKUP(B28,[1]!TblAthlete[#Data],4,FALSE))</f>
        <v>Senior</v>
      </c>
      <c r="F28" s="8" t="str">
        <f>IF(B28="","",VLOOKUP(B28,[1]!TblAthlete[#Data],5,FALSE))</f>
        <v>M</v>
      </c>
      <c r="G28" s="23" t="s">
        <v>22</v>
      </c>
      <c r="H28" s="27"/>
      <c r="I28" s="1"/>
      <c r="J28" s="1"/>
      <c r="K28" s="1"/>
      <c r="L28" s="1" t="s">
        <v>34</v>
      </c>
      <c r="M28" s="1"/>
    </row>
    <row r="29" spans="1:13" x14ac:dyDescent="0.3">
      <c r="A29" s="10">
        <v>8</v>
      </c>
      <c r="B29" s="6">
        <v>181</v>
      </c>
      <c r="C29" s="7" t="str">
        <f>IF(B29="","",VLOOKUP(B29,[1]!TblAthlete[#Data],2,FALSE))</f>
        <v>Luke Cole</v>
      </c>
      <c r="D29" s="7" t="str">
        <f>IF(B29="","",VLOOKUP(B29,[1]!TblAthlete[#Data],3,FALSE))</f>
        <v>Kettering Town Harriers</v>
      </c>
      <c r="E29" s="8" t="str">
        <f>IF(B29="","",VLOOKUP(B29,[1]!TblAthlete[#Data],4,FALSE))</f>
        <v>U15</v>
      </c>
      <c r="F29" s="8" t="str">
        <f>IF(B29="","",VLOOKUP(B29,[1]!TblAthlete[#Data],5,FALSE))</f>
        <v>M</v>
      </c>
      <c r="G29" s="24" t="s">
        <v>23</v>
      </c>
      <c r="H29" s="28"/>
      <c r="I29" s="1" t="s">
        <v>33</v>
      </c>
      <c r="J29" s="1"/>
      <c r="K29" s="1"/>
      <c r="L29" s="1"/>
      <c r="M29" s="1"/>
    </row>
    <row r="30" spans="1:13" x14ac:dyDescent="0.3">
      <c r="A30" s="10">
        <v>9</v>
      </c>
      <c r="B30" s="6">
        <v>188</v>
      </c>
      <c r="C30" s="7" t="str">
        <f>IF(B30="","",VLOOKUP(B30,[1]!TblAthlete[#Data],2,FALSE))</f>
        <v>Joshua Clutton</v>
      </c>
      <c r="D30" s="7" t="str">
        <f>IF(B30="","",VLOOKUP(B30,[1]!TblAthlete[#Data],3,FALSE))</f>
        <v>Kettering Town Harriers</v>
      </c>
      <c r="E30" s="8" t="str">
        <f>IF(B30="","",VLOOKUP(B30,[1]!TblAthlete[#Data],4,FALSE))</f>
        <v>U17</v>
      </c>
      <c r="F30" s="8" t="str">
        <f>IF(B30="","",VLOOKUP(B30,[1]!TblAthlete[#Data],5,FALSE))</f>
        <v>M</v>
      </c>
      <c r="G30" s="23" t="s">
        <v>24</v>
      </c>
      <c r="H30" s="27"/>
      <c r="I30" s="1"/>
      <c r="J30" s="1"/>
      <c r="K30" s="1"/>
      <c r="L30" s="1"/>
      <c r="M30" s="1"/>
    </row>
    <row r="31" spans="1:13" x14ac:dyDescent="0.3">
      <c r="A31" s="10">
        <v>10</v>
      </c>
      <c r="B31" s="13">
        <v>163</v>
      </c>
      <c r="C31" s="7" t="str">
        <f>IF(B31="","",VLOOKUP(B31,[1]!TblAthlete[#Data],2,FALSE))</f>
        <v>Stephen Thompson</v>
      </c>
      <c r="D31" s="7" t="str">
        <f>IF(B31="","",VLOOKUP(B31,[1]!TblAthlete[#Data],3,FALSE))</f>
        <v>Kettering Town Harriers</v>
      </c>
      <c r="E31" s="8" t="str">
        <f>IF(B31="","",VLOOKUP(B31,[1]!TblAthlete[#Data],4,FALSE))</f>
        <v>V50</v>
      </c>
      <c r="F31" s="8" t="str">
        <f>IF(B31="","",VLOOKUP(B31,[1]!TblAthlete[#Data],5,FALSE))</f>
        <v>M</v>
      </c>
      <c r="G31" s="24" t="s">
        <v>25</v>
      </c>
      <c r="H31" s="28"/>
      <c r="I31" s="1"/>
      <c r="J31" s="1"/>
      <c r="K31" s="1"/>
      <c r="L31" s="1"/>
      <c r="M31" s="1" t="s">
        <v>34</v>
      </c>
    </row>
    <row r="32" spans="1:13" x14ac:dyDescent="0.3">
      <c r="A32" s="10">
        <v>11</v>
      </c>
      <c r="B32" s="6">
        <v>231</v>
      </c>
      <c r="C32" s="7" t="str">
        <f>IF(B32="","",VLOOKUP(B32,[1]!TblAthlete[#Data],2,FALSE))</f>
        <v>Louis Buttrick</v>
      </c>
      <c r="D32" s="7" t="str">
        <f>IF(B32="","",VLOOKUP(B32,[1]!TblAthlete[#Data],3,FALSE))</f>
        <v>Rugby &amp; Northampton</v>
      </c>
      <c r="E32" s="8" t="str">
        <f>IF(B32="","",VLOOKUP(B32,[1]!TblAthlete[#Data],4,FALSE))</f>
        <v>U15</v>
      </c>
      <c r="F32" s="8" t="str">
        <f>IF(B32="","",VLOOKUP(B32,[1]!TblAthlete[#Data],5,FALSE))</f>
        <v>M</v>
      </c>
      <c r="G32" s="24" t="s">
        <v>26</v>
      </c>
      <c r="H32" s="28"/>
      <c r="I32" s="1" t="s">
        <v>34</v>
      </c>
      <c r="J32" s="1"/>
      <c r="K32" s="1"/>
      <c r="L32" s="1"/>
      <c r="M32" s="1"/>
    </row>
    <row r="33" spans="1:13" x14ac:dyDescent="0.3">
      <c r="A33" s="10">
        <v>12</v>
      </c>
      <c r="B33" s="6">
        <v>186</v>
      </c>
      <c r="C33" s="7" t="str">
        <f>IF(B33="","",VLOOKUP(B33,[1]!TblAthlete[#Data],2,FALSE))</f>
        <v>Mathew Everett</v>
      </c>
      <c r="D33" s="7" t="str">
        <f>IF(B33="","",VLOOKUP(B33,[1]!TblAthlete[#Data],3,FALSE))</f>
        <v>Rugby &amp; Northampton</v>
      </c>
      <c r="E33" s="8" t="str">
        <f>IF(B33="","",VLOOKUP(B33,[1]!TblAthlete[#Data],4,FALSE))</f>
        <v>U17</v>
      </c>
      <c r="F33" s="8" t="str">
        <f>IF(B33="","",VLOOKUP(B33,[1]!TblAthlete[#Data],5,FALSE))</f>
        <v>M</v>
      </c>
      <c r="G33" s="24" t="s">
        <v>27</v>
      </c>
      <c r="H33" s="28"/>
      <c r="I33" s="1"/>
      <c r="J33" s="1"/>
      <c r="K33" s="1"/>
      <c r="L33" s="1"/>
      <c r="M33" s="1"/>
    </row>
    <row r="34" spans="1:13" x14ac:dyDescent="0.3">
      <c r="A34" s="10">
        <v>13</v>
      </c>
      <c r="B34" s="6">
        <v>183</v>
      </c>
      <c r="C34" s="7" t="str">
        <f>IF(B34="","",VLOOKUP(B34,[1]!TblAthlete[#Data],2,FALSE))</f>
        <v>Andy Green</v>
      </c>
      <c r="D34" s="7" t="str">
        <f>IF(B34="","",VLOOKUP(B34,[1]!TblAthlete[#Data],3,FALSE))</f>
        <v>Team East Haddon</v>
      </c>
      <c r="E34" s="8" t="str">
        <f>IF(B34="","",VLOOKUP(B34,[1]!TblAthlete[#Data],4,FALSE))</f>
        <v>V55</v>
      </c>
      <c r="F34" s="8" t="str">
        <f>IF(B34="","",VLOOKUP(B34,[1]!TblAthlete[#Data],5,FALSE))</f>
        <v>M</v>
      </c>
      <c r="G34" s="24" t="s">
        <v>28</v>
      </c>
      <c r="H34" s="28"/>
      <c r="I34" s="1"/>
      <c r="J34" s="1"/>
      <c r="K34" s="1"/>
      <c r="L34" s="1"/>
      <c r="M34" s="1" t="s">
        <v>35</v>
      </c>
    </row>
    <row r="35" spans="1:13" x14ac:dyDescent="0.3">
      <c r="A35" s="10">
        <v>14</v>
      </c>
      <c r="B35" s="6">
        <v>223</v>
      </c>
      <c r="C35" s="7" t="str">
        <f>IF(B35="","",VLOOKUP(B35,[1]!TblAthlete[#Data],2,FALSE))</f>
        <v>Stanley Taylor</v>
      </c>
      <c r="D35" s="7" t="str">
        <f>IF(B35="","",VLOOKUP(B35,[1]!TblAthlete[#Data],3,FALSE))</f>
        <v xml:space="preserve">Wellingborough &amp; District AC </v>
      </c>
      <c r="E35" s="8" t="str">
        <f>IF(B35="","",VLOOKUP(B35,[1]!TblAthlete[#Data],4,FALSE))</f>
        <v>U17</v>
      </c>
      <c r="F35" s="8" t="str">
        <f>IF(B35="","",VLOOKUP(B35,[1]!TblAthlete[#Data],5,FALSE))</f>
        <v>M</v>
      </c>
      <c r="G35" s="24" t="s">
        <v>29</v>
      </c>
      <c r="H35" s="28"/>
      <c r="I35" s="1"/>
      <c r="J35" s="1"/>
      <c r="K35" s="1"/>
      <c r="L35" s="1"/>
      <c r="M35" s="1"/>
    </row>
    <row r="36" spans="1:13" x14ac:dyDescent="0.3">
      <c r="A36" s="10">
        <v>15</v>
      </c>
      <c r="B36" s="6">
        <v>234</v>
      </c>
      <c r="C36" s="7" t="str">
        <f>IF(B36="","",VLOOKUP(B36,[1]!TblAthlete[#Data],2,FALSE))</f>
        <v>George Thompson</v>
      </c>
      <c r="D36" s="7" t="str">
        <f>IF(B36="","",VLOOKUP(B36,[1]!TblAthlete[#Data],3,FALSE))</f>
        <v>Northampton</v>
      </c>
      <c r="E36" s="8" t="str">
        <f>IF(B36="","",VLOOKUP(B36,[1]!TblAthlete[#Data],4,FALSE))</f>
        <v>U17</v>
      </c>
      <c r="F36" s="8" t="str">
        <f>IF(B36="","",VLOOKUP(B36,[1]!TblAthlete[#Data],5,FALSE))</f>
        <v>M</v>
      </c>
      <c r="G36" s="24" t="s">
        <v>30</v>
      </c>
      <c r="H36" s="28"/>
      <c r="I36" s="1"/>
      <c r="J36" s="1"/>
      <c r="K36" s="1"/>
      <c r="L36" s="1"/>
      <c r="M36" s="1"/>
    </row>
    <row r="37" spans="1:13" x14ac:dyDescent="0.3">
      <c r="A37" s="10">
        <v>16</v>
      </c>
      <c r="B37" s="6">
        <v>213</v>
      </c>
      <c r="C37" s="7" t="str">
        <f>IF(B37="","",VLOOKUP(B37,[1]!TblAthlete[#Data],2,FALSE))</f>
        <v>Liam David Flannagan</v>
      </c>
      <c r="D37" s="7" t="str">
        <f>IF(B37="","",VLOOKUP(B37,[1]!TblAthlete[#Data],3,FALSE))</f>
        <v>Corby Ac</v>
      </c>
      <c r="E37" s="8" t="str">
        <f>IF(B37="","",VLOOKUP(B37,[1]!TblAthlete[#Data],4,FALSE))</f>
        <v>Senior</v>
      </c>
      <c r="F37" s="8" t="str">
        <f>IF(B37="","",VLOOKUP(B37,[1]!TblAthlete[#Data],5,FALSE))</f>
        <v>M</v>
      </c>
      <c r="G37" s="24" t="s">
        <v>31</v>
      </c>
      <c r="H37" s="28"/>
      <c r="I37" s="1"/>
      <c r="J37" s="1"/>
      <c r="K37" s="1"/>
      <c r="L37" s="1" t="s">
        <v>35</v>
      </c>
      <c r="M37" s="1"/>
    </row>
    <row r="38" spans="1:13" x14ac:dyDescent="0.3">
      <c r="A38" s="10">
        <v>17</v>
      </c>
      <c r="B38" s="6">
        <v>200</v>
      </c>
      <c r="C38" s="7" t="str">
        <f>IF(B38="","",VLOOKUP(B38,[1]!TblAthlete[#Data],2,FALSE))</f>
        <v>Scott Magee</v>
      </c>
      <c r="D38" s="7" t="str">
        <f>IF(B38="","",VLOOKUP(B38,[1]!TblAthlete[#Data],3,FALSE))</f>
        <v>Corby AC</v>
      </c>
      <c r="E38" s="8" t="str">
        <f>IF(B38="","",VLOOKUP(B38,[1]!TblAthlete[#Data],4,FALSE))</f>
        <v>V45</v>
      </c>
      <c r="F38" s="8" t="str">
        <f>IF(B38="","",VLOOKUP(B38,[1]!TblAthlete[#Data],5,FALSE))</f>
        <v>M</v>
      </c>
      <c r="G38" s="24" t="s">
        <v>32</v>
      </c>
      <c r="H38" s="28"/>
      <c r="I38" s="1"/>
      <c r="J38" s="1"/>
      <c r="K38" s="1"/>
      <c r="L38" s="1"/>
      <c r="M38" s="1"/>
    </row>
  </sheetData>
  <conditionalFormatting sqref="C18:D18 C22:F38 C7:F17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16A8AE-03E9-4E40-8C83-9F70C47BDDF3}">
          <x14:formula1>
            <xm:f>'D:\NAA\[Corby AC Open Meeting July16_  2019_.xlsx]LOV'!#REF!</xm:f>
          </x14:formula1>
          <xm:sqref>G3:H3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2019-07-29T21:42:41Z</dcterms:created>
  <dcterms:modified xsi:type="dcterms:W3CDTF">2019-07-30T07:27:43Z</dcterms:modified>
</cp:coreProperties>
</file>