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A\2015 County Champs\"/>
    </mc:Choice>
  </mc:AlternateContent>
  <bookViews>
    <workbookView xWindow="0" yWindow="0" windowWidth="23040" windowHeight="9396" tabRatio="790" firstSheet="2" activeTab="14"/>
  </bookViews>
  <sheets>
    <sheet name="Summary" sheetId="13" r:id="rId1"/>
    <sheet name="100M original" sheetId="18" state="hidden" r:id="rId2"/>
    <sheet name="100M" sheetId="3" r:id="rId3"/>
    <sheet name="200M original" sheetId="17" state="hidden" r:id="rId4"/>
    <sheet name="200M" sheetId="2" r:id="rId5"/>
    <sheet name="800m" sheetId="1" r:id="rId6"/>
    <sheet name="800 original" sheetId="16" state="hidden" r:id="rId7"/>
    <sheet name="High Jump" sheetId="7" r:id="rId8"/>
    <sheet name="Long Jump" sheetId="6" r:id="rId9"/>
    <sheet name="Javelin" sheetId="5" r:id="rId10"/>
    <sheet name="Vortex" sheetId="10" r:id="rId11"/>
    <sheet name="Relays" sheetId="9" r:id="rId12"/>
    <sheet name="Officials" sheetId="11" r:id="rId13"/>
    <sheet name="Athlete List &amp; Times" sheetId="4" r:id="rId14"/>
    <sheet name="NAA County One Mile Champs 2015" sheetId="22" r:id="rId15"/>
    <sheet name="Sheet2" sheetId="21" r:id="rId16"/>
  </sheets>
  <definedNames>
    <definedName name="_xlnm._FilterDatabase" localSheetId="2" hidden="1">'100M'!$B$3:$AC$151</definedName>
    <definedName name="_xlnm._FilterDatabase" localSheetId="4" hidden="1">'200M'!$B$3:$AE$138</definedName>
    <definedName name="_xlnm._FilterDatabase" localSheetId="5" hidden="1">'800m'!$B$3:$AE$139</definedName>
    <definedName name="_xlnm._FilterDatabase" localSheetId="13" hidden="1">'Athlete List &amp; Times'!$A$1:$P$271</definedName>
    <definedName name="_xlnm._FilterDatabase" localSheetId="7" hidden="1">'High Jump'!$B$3:$AC$50</definedName>
    <definedName name="_xlnm._FilterDatabase" localSheetId="9" hidden="1">Javelin!$B$3:$AC$26</definedName>
    <definedName name="_xlnm._FilterDatabase" localSheetId="8" hidden="1">'Long Jump'!$B$3:$AC$137</definedName>
    <definedName name="_xlnm._FilterDatabase" localSheetId="10" hidden="1">Vortex!$B$3:$AC$43</definedName>
  </definedNames>
  <calcPr calcId="152511"/>
</workbook>
</file>

<file path=xl/calcChain.xml><?xml version="1.0" encoding="utf-8"?>
<calcChain xmlns="http://schemas.openxmlformats.org/spreadsheetml/2006/main">
  <c r="A77" i="2" l="1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L150" i="6"/>
  <c r="D8" i="13"/>
  <c r="M150" i="6"/>
  <c r="E8" i="13"/>
  <c r="N150" i="6"/>
  <c r="F8" i="13"/>
  <c r="O150" i="6"/>
  <c r="P150" i="6"/>
  <c r="H8" i="13"/>
  <c r="Q150" i="6"/>
  <c r="I8" i="13"/>
  <c r="R150" i="6"/>
  <c r="S150" i="6"/>
  <c r="T150" i="6"/>
  <c r="U150" i="6"/>
  <c r="C21" i="13"/>
  <c r="V150" i="6"/>
  <c r="D21" i="13"/>
  <c r="W150" i="6"/>
  <c r="X150" i="6"/>
  <c r="F21" i="13"/>
  <c r="Y150" i="6"/>
  <c r="G21" i="13"/>
  <c r="Z150" i="6"/>
  <c r="H21" i="13"/>
  <c r="AA150" i="6"/>
  <c r="I21" i="13"/>
  <c r="AB150" i="6"/>
  <c r="AC150" i="6"/>
  <c r="K150" i="6"/>
  <c r="C8" i="13"/>
  <c r="AC52" i="10"/>
  <c r="AB52" i="10"/>
  <c r="Z52" i="10"/>
  <c r="H23" i="13"/>
  <c r="X52" i="10"/>
  <c r="F23" i="13"/>
  <c r="V52" i="10"/>
  <c r="D23" i="13"/>
  <c r="R52" i="10"/>
  <c r="P52" i="10"/>
  <c r="H10" i="13"/>
  <c r="N52" i="10"/>
  <c r="F10" i="13"/>
  <c r="L52" i="10"/>
  <c r="D10" i="13"/>
  <c r="AA52" i="10"/>
  <c r="I23" i="13"/>
  <c r="Y52" i="10"/>
  <c r="G23" i="13"/>
  <c r="W52" i="10"/>
  <c r="E23" i="13"/>
  <c r="U52" i="10"/>
  <c r="C23" i="13"/>
  <c r="Q52" i="10"/>
  <c r="I10" i="13"/>
  <c r="O52" i="10"/>
  <c r="G10" i="13"/>
  <c r="M52" i="10"/>
  <c r="E10" i="13"/>
  <c r="K52" i="10"/>
  <c r="C10" i="13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17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5" i="7"/>
  <c r="A6" i="7"/>
  <c r="A7" i="7"/>
  <c r="A8" i="7"/>
  <c r="A9" i="7"/>
  <c r="A10" i="7"/>
  <c r="A11" i="7"/>
  <c r="A12" i="7"/>
  <c r="A13" i="7"/>
  <c r="A14" i="7"/>
  <c r="A15" i="7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5" i="5"/>
  <c r="A6" i="5"/>
  <c r="A7" i="5"/>
  <c r="A8" i="5"/>
  <c r="A9" i="5"/>
  <c r="A10" i="5"/>
  <c r="A11" i="5"/>
  <c r="A12" i="5"/>
  <c r="A13" i="5"/>
  <c r="A15" i="5"/>
  <c r="A16" i="5"/>
  <c r="A17" i="5"/>
  <c r="A18" i="5"/>
  <c r="A19" i="5"/>
  <c r="A20" i="5"/>
  <c r="A21" i="5"/>
  <c r="A22" i="5"/>
  <c r="A23" i="5"/>
  <c r="A24" i="5"/>
  <c r="A25" i="5"/>
  <c r="A26" i="5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K101" i="10"/>
  <c r="AC101" i="10"/>
  <c r="AB101" i="10"/>
  <c r="AA101" i="10"/>
  <c r="Z101" i="10"/>
  <c r="Y101" i="10"/>
  <c r="X101" i="10"/>
  <c r="W101" i="10"/>
  <c r="V101" i="10"/>
  <c r="U101" i="10"/>
  <c r="R101" i="10"/>
  <c r="Q101" i="10"/>
  <c r="P101" i="10"/>
  <c r="O101" i="10"/>
  <c r="N101" i="10"/>
  <c r="M101" i="10"/>
  <c r="L101" i="10"/>
  <c r="E21" i="13"/>
  <c r="G8" i="13"/>
  <c r="AC74" i="5"/>
  <c r="AB74" i="5"/>
  <c r="AA74" i="5"/>
  <c r="I22" i="13"/>
  <c r="Z74" i="5"/>
  <c r="H22" i="13"/>
  <c r="Y74" i="5"/>
  <c r="G22" i="13"/>
  <c r="X74" i="5"/>
  <c r="F22" i="13"/>
  <c r="W74" i="5"/>
  <c r="E22" i="13"/>
  <c r="V74" i="5"/>
  <c r="D22" i="13"/>
  <c r="U74" i="5"/>
  <c r="C22" i="13"/>
  <c r="R74" i="5"/>
  <c r="Q74" i="5"/>
  <c r="I9" i="13"/>
  <c r="P74" i="5"/>
  <c r="H9" i="13"/>
  <c r="O74" i="5"/>
  <c r="G9" i="13"/>
  <c r="N74" i="5"/>
  <c r="F9" i="13"/>
  <c r="M74" i="5"/>
  <c r="E9" i="13"/>
  <c r="L74" i="5"/>
  <c r="D9" i="13"/>
  <c r="K74" i="5"/>
  <c r="C9" i="13"/>
  <c r="AC74" i="7"/>
  <c r="AB74" i="7"/>
  <c r="AA74" i="7"/>
  <c r="I20" i="13"/>
  <c r="Z74" i="7"/>
  <c r="H20" i="13"/>
  <c r="Y74" i="7"/>
  <c r="G20" i="13"/>
  <c r="X74" i="7"/>
  <c r="F20" i="13"/>
  <c r="W74" i="7"/>
  <c r="E20" i="13"/>
  <c r="V74" i="7"/>
  <c r="D20" i="13"/>
  <c r="U74" i="7"/>
  <c r="C20" i="13"/>
  <c r="R74" i="7"/>
  <c r="Q74" i="7"/>
  <c r="I7" i="13"/>
  <c r="P74" i="7"/>
  <c r="H7" i="13"/>
  <c r="O74" i="7"/>
  <c r="G7" i="13"/>
  <c r="N74" i="7"/>
  <c r="F7" i="13"/>
  <c r="M74" i="7"/>
  <c r="E7" i="13"/>
  <c r="L74" i="7"/>
  <c r="D7" i="13"/>
  <c r="K74" i="7"/>
  <c r="C7" i="13"/>
  <c r="H49" i="9"/>
  <c r="D6" i="13"/>
  <c r="I49" i="9"/>
  <c r="E6" i="13"/>
  <c r="J49" i="9"/>
  <c r="F6" i="13"/>
  <c r="K49" i="9"/>
  <c r="G6" i="13"/>
  <c r="L49" i="9"/>
  <c r="H6" i="13"/>
  <c r="M49" i="9"/>
  <c r="I6" i="13"/>
  <c r="N49" i="9"/>
  <c r="G49" i="9"/>
  <c r="C6" i="13"/>
  <c r="AC224" i="1"/>
  <c r="K18" i="13"/>
  <c r="AB224" i="1"/>
  <c r="J18" i="13"/>
  <c r="AA224" i="1"/>
  <c r="I18" i="13"/>
  <c r="Z224" i="1"/>
  <c r="Y224" i="1"/>
  <c r="G18" i="13"/>
  <c r="X224" i="1"/>
  <c r="F18" i="13"/>
  <c r="W224" i="1"/>
  <c r="V224" i="1"/>
  <c r="U224" i="1"/>
  <c r="R224" i="1"/>
  <c r="Q224" i="1"/>
  <c r="I5" i="13"/>
  <c r="P224" i="1"/>
  <c r="O224" i="1"/>
  <c r="N224" i="1"/>
  <c r="M224" i="1"/>
  <c r="L224" i="1"/>
  <c r="K224" i="1"/>
  <c r="AC183" i="2"/>
  <c r="AB183" i="2"/>
  <c r="AA183" i="2"/>
  <c r="I17" i="13"/>
  <c r="Z183" i="2"/>
  <c r="Y183" i="2"/>
  <c r="G17" i="13"/>
  <c r="G25" i="13"/>
  <c r="X183" i="2"/>
  <c r="F17" i="13"/>
  <c r="W183" i="2"/>
  <c r="E17" i="13"/>
  <c r="E25" i="13"/>
  <c r="V183" i="2"/>
  <c r="D17" i="13"/>
  <c r="D25" i="13"/>
  <c r="U183" i="2"/>
  <c r="C17" i="13"/>
  <c r="C25" i="13"/>
  <c r="R183" i="2"/>
  <c r="Q183" i="2"/>
  <c r="I4" i="13"/>
  <c r="P183" i="2"/>
  <c r="H4" i="13"/>
  <c r="O183" i="2"/>
  <c r="G4" i="13"/>
  <c r="N183" i="2"/>
  <c r="F4" i="13"/>
  <c r="M183" i="2"/>
  <c r="E4" i="13"/>
  <c r="L183" i="2"/>
  <c r="D4" i="13"/>
  <c r="K183" i="2"/>
  <c r="C4" i="13"/>
  <c r="V183" i="3"/>
  <c r="W183" i="3"/>
  <c r="X183" i="3"/>
  <c r="F16" i="13"/>
  <c r="Y183" i="3"/>
  <c r="Z183" i="3"/>
  <c r="AA183" i="3"/>
  <c r="I16" i="13"/>
  <c r="AB183" i="3"/>
  <c r="AC183" i="3"/>
  <c r="U183" i="3"/>
  <c r="L183" i="3"/>
  <c r="M183" i="3"/>
  <c r="N183" i="3"/>
  <c r="O183" i="3"/>
  <c r="P183" i="3"/>
  <c r="Q183" i="3"/>
  <c r="I3" i="13"/>
  <c r="R183" i="3"/>
  <c r="K183" i="3"/>
  <c r="D8" i="11"/>
  <c r="D11" i="13"/>
  <c r="E8" i="11"/>
  <c r="E11" i="13"/>
  <c r="F8" i="11"/>
  <c r="F11" i="13"/>
  <c r="G8" i="11"/>
  <c r="G11" i="13"/>
  <c r="H8" i="11"/>
  <c r="H11" i="13"/>
  <c r="I8" i="11"/>
  <c r="I11" i="13"/>
  <c r="J8" i="11"/>
  <c r="C8" i="11"/>
  <c r="C11" i="13"/>
  <c r="C48" i="16"/>
  <c r="C84" i="18"/>
  <c r="C100" i="17"/>
  <c r="C20" i="16"/>
  <c r="C31" i="16"/>
  <c r="C86" i="18"/>
  <c r="C143" i="17"/>
  <c r="C102" i="17"/>
  <c r="C29" i="16"/>
  <c r="C100" i="18"/>
  <c r="C176" i="18"/>
  <c r="C173" i="17"/>
  <c r="C85" i="18"/>
  <c r="C100" i="16"/>
  <c r="C132" i="18"/>
  <c r="C123" i="18"/>
  <c r="C78" i="16"/>
  <c r="C85" i="17"/>
  <c r="C194" i="17"/>
  <c r="C95" i="18"/>
  <c r="C77" i="18"/>
  <c r="C58" i="18"/>
  <c r="C94" i="18"/>
  <c r="C131" i="18"/>
  <c r="C85" i="16"/>
  <c r="C42" i="18"/>
  <c r="C40" i="18"/>
  <c r="C21" i="17"/>
  <c r="C87" i="16"/>
  <c r="C8" i="18"/>
  <c r="C47" i="17"/>
  <c r="C117" i="18"/>
  <c r="C33" i="17"/>
  <c r="C35" i="18"/>
  <c r="C116" i="16"/>
  <c r="C116" i="18"/>
  <c r="C46" i="17"/>
  <c r="C5" i="16"/>
  <c r="C169" i="17"/>
  <c r="C56" i="18"/>
  <c r="C107" i="18"/>
  <c r="C169" i="18"/>
  <c r="C193" i="18"/>
  <c r="C87" i="18"/>
  <c r="C19" i="17"/>
  <c r="E202" i="18"/>
  <c r="D202" i="18"/>
  <c r="E201" i="18"/>
  <c r="D201" i="18"/>
  <c r="E200" i="18"/>
  <c r="D200" i="18"/>
  <c r="E199" i="18"/>
  <c r="D199" i="18"/>
  <c r="E195" i="18"/>
  <c r="D195" i="18"/>
  <c r="E194" i="18"/>
  <c r="D194" i="18"/>
  <c r="E193" i="18"/>
  <c r="D193" i="18"/>
  <c r="E192" i="18"/>
  <c r="D192" i="18"/>
  <c r="E191" i="18"/>
  <c r="D191" i="18"/>
  <c r="E187" i="18"/>
  <c r="D187" i="18"/>
  <c r="E186" i="18"/>
  <c r="D186" i="18"/>
  <c r="E185" i="18"/>
  <c r="D185" i="18"/>
  <c r="E184" i="18"/>
  <c r="D184" i="18"/>
  <c r="E183" i="18"/>
  <c r="D183" i="18"/>
  <c r="E179" i="18"/>
  <c r="D179" i="18"/>
  <c r="E178" i="18"/>
  <c r="D178" i="18"/>
  <c r="E177" i="18"/>
  <c r="D177" i="18"/>
  <c r="E176" i="18"/>
  <c r="D176" i="18"/>
  <c r="E175" i="18"/>
  <c r="D175" i="18"/>
  <c r="E174" i="18"/>
  <c r="D174" i="18"/>
  <c r="C174" i="18"/>
  <c r="E170" i="18"/>
  <c r="D170" i="18"/>
  <c r="E169" i="18"/>
  <c r="D169" i="18"/>
  <c r="E168" i="18"/>
  <c r="D168" i="18"/>
  <c r="E167" i="18"/>
  <c r="D167" i="18"/>
  <c r="E166" i="18"/>
  <c r="D166" i="18"/>
  <c r="C166" i="18"/>
  <c r="E165" i="18"/>
  <c r="D165" i="18"/>
  <c r="E161" i="18"/>
  <c r="D161" i="18"/>
  <c r="C161" i="18"/>
  <c r="E160" i="18"/>
  <c r="D160" i="18"/>
  <c r="E159" i="18"/>
  <c r="D159" i="18"/>
  <c r="E158" i="18"/>
  <c r="D158" i="18"/>
  <c r="E157" i="18"/>
  <c r="D157" i="18"/>
  <c r="E156" i="18"/>
  <c r="D156" i="18"/>
  <c r="C156" i="18"/>
  <c r="E152" i="18"/>
  <c r="D152" i="18"/>
  <c r="E151" i="18"/>
  <c r="D151" i="18"/>
  <c r="C151" i="18"/>
  <c r="E150" i="18"/>
  <c r="D150" i="18"/>
  <c r="E149" i="18"/>
  <c r="D149" i="18"/>
  <c r="E148" i="18"/>
  <c r="D148" i="18"/>
  <c r="E147" i="18"/>
  <c r="D147" i="18"/>
  <c r="E142" i="18"/>
  <c r="D142" i="18"/>
  <c r="E141" i="18"/>
  <c r="D141" i="18"/>
  <c r="E140" i="18"/>
  <c r="D140" i="18"/>
  <c r="E139" i="18"/>
  <c r="D139" i="18"/>
  <c r="E138" i="18"/>
  <c r="D138" i="18"/>
  <c r="E134" i="18"/>
  <c r="D134" i="18"/>
  <c r="E133" i="18"/>
  <c r="D133" i="18"/>
  <c r="E132" i="18"/>
  <c r="D132" i="18"/>
  <c r="E131" i="18"/>
  <c r="D131" i="18"/>
  <c r="E130" i="18"/>
  <c r="D130" i="18"/>
  <c r="E126" i="18"/>
  <c r="D126" i="18"/>
  <c r="E125" i="18"/>
  <c r="D125" i="18"/>
  <c r="E124" i="18"/>
  <c r="D124" i="18"/>
  <c r="E123" i="18"/>
  <c r="D123" i="18"/>
  <c r="E122" i="18"/>
  <c r="D122" i="18"/>
  <c r="E118" i="18"/>
  <c r="D118" i="18"/>
  <c r="E117" i="18"/>
  <c r="D117" i="18"/>
  <c r="E116" i="18"/>
  <c r="D116" i="18"/>
  <c r="E115" i="18"/>
  <c r="D115" i="18"/>
  <c r="E114" i="18"/>
  <c r="D114" i="18"/>
  <c r="E110" i="18"/>
  <c r="D110" i="18"/>
  <c r="E109" i="18"/>
  <c r="D109" i="18"/>
  <c r="E108" i="18"/>
  <c r="D108" i="18"/>
  <c r="E107" i="18"/>
  <c r="D107" i="18"/>
  <c r="E103" i="18"/>
  <c r="D103" i="18"/>
  <c r="E102" i="18"/>
  <c r="D102" i="18"/>
  <c r="E101" i="18"/>
  <c r="D101" i="18"/>
  <c r="E100" i="18"/>
  <c r="D100" i="18"/>
  <c r="E96" i="18"/>
  <c r="D96" i="18"/>
  <c r="E95" i="18"/>
  <c r="D95" i="18"/>
  <c r="E94" i="18"/>
  <c r="D94" i="18"/>
  <c r="E93" i="18"/>
  <c r="D93" i="18"/>
  <c r="E92" i="18"/>
  <c r="D92" i="18"/>
  <c r="E91" i="18"/>
  <c r="D91" i="18"/>
  <c r="E87" i="18"/>
  <c r="D87" i="18"/>
  <c r="E86" i="18"/>
  <c r="D86" i="18"/>
  <c r="E85" i="18"/>
  <c r="D85" i="18"/>
  <c r="E84" i="18"/>
  <c r="D84" i="18"/>
  <c r="E83" i="18"/>
  <c r="D83" i="18"/>
  <c r="E82" i="18"/>
  <c r="D82" i="18"/>
  <c r="E78" i="18"/>
  <c r="D78" i="18"/>
  <c r="E77" i="18"/>
  <c r="D77" i="18"/>
  <c r="E76" i="18"/>
  <c r="D76" i="18"/>
  <c r="E75" i="18"/>
  <c r="D75" i="18"/>
  <c r="E74" i="18"/>
  <c r="D74" i="18"/>
  <c r="E73" i="18"/>
  <c r="D73" i="18"/>
  <c r="E69" i="18"/>
  <c r="D69" i="18"/>
  <c r="E68" i="18"/>
  <c r="D68" i="18"/>
  <c r="E67" i="18"/>
  <c r="D67" i="18"/>
  <c r="E66" i="18"/>
  <c r="D66" i="18"/>
  <c r="E65" i="18"/>
  <c r="D65" i="18"/>
  <c r="E64" i="18"/>
  <c r="D64" i="18"/>
  <c r="E60" i="18"/>
  <c r="D60" i="18"/>
  <c r="E59" i="18"/>
  <c r="D59" i="18"/>
  <c r="E58" i="18"/>
  <c r="D58" i="18"/>
  <c r="E57" i="18"/>
  <c r="D57" i="18"/>
  <c r="E56" i="18"/>
  <c r="D56" i="18"/>
  <c r="E55" i="18"/>
  <c r="D55" i="18"/>
  <c r="E50" i="18"/>
  <c r="D50" i="18"/>
  <c r="E49" i="18"/>
  <c r="D49" i="18"/>
  <c r="C49" i="18"/>
  <c r="E48" i="18"/>
  <c r="D48" i="18"/>
  <c r="E47" i="18"/>
  <c r="D47" i="18"/>
  <c r="E43" i="18"/>
  <c r="D43" i="18"/>
  <c r="E42" i="18"/>
  <c r="D42" i="18"/>
  <c r="E41" i="18"/>
  <c r="D41" i="18"/>
  <c r="E40" i="18"/>
  <c r="D40" i="18"/>
  <c r="E37" i="18"/>
  <c r="D37" i="18"/>
  <c r="E36" i="18"/>
  <c r="D36" i="18"/>
  <c r="E35" i="18"/>
  <c r="D35" i="18"/>
  <c r="E34" i="18"/>
  <c r="D34" i="18"/>
  <c r="E33" i="18"/>
  <c r="D33" i="18"/>
  <c r="E32" i="18"/>
  <c r="D32" i="18"/>
  <c r="E28" i="18"/>
  <c r="D28" i="18"/>
  <c r="E27" i="18"/>
  <c r="D27" i="18"/>
  <c r="E26" i="18"/>
  <c r="D26" i="18"/>
  <c r="E25" i="18"/>
  <c r="D25" i="18"/>
  <c r="E24" i="18"/>
  <c r="D24" i="18"/>
  <c r="E23" i="18"/>
  <c r="D23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8" i="18"/>
  <c r="D8" i="18"/>
  <c r="E7" i="18"/>
  <c r="D7" i="18"/>
  <c r="E6" i="18"/>
  <c r="D6" i="18"/>
  <c r="E5" i="18"/>
  <c r="D5" i="18"/>
  <c r="E4" i="18"/>
  <c r="D4" i="18"/>
  <c r="E3" i="18"/>
  <c r="D3" i="18"/>
  <c r="E195" i="17"/>
  <c r="D195" i="17"/>
  <c r="E194" i="17"/>
  <c r="D194" i="17"/>
  <c r="E193" i="17"/>
  <c r="D193" i="17"/>
  <c r="E192" i="17"/>
  <c r="D192" i="17"/>
  <c r="E191" i="17"/>
  <c r="D191" i="17"/>
  <c r="E187" i="17"/>
  <c r="D187" i="17"/>
  <c r="E186" i="17"/>
  <c r="D186" i="17"/>
  <c r="C186" i="17"/>
  <c r="E185" i="17"/>
  <c r="D185" i="17"/>
  <c r="E184" i="17"/>
  <c r="D184" i="17"/>
  <c r="E183" i="17"/>
  <c r="D183" i="17"/>
  <c r="E182" i="17"/>
  <c r="D182" i="17"/>
  <c r="E178" i="17"/>
  <c r="D178" i="17"/>
  <c r="E177" i="17"/>
  <c r="D177" i="17"/>
  <c r="C177" i="17"/>
  <c r="E176" i="17"/>
  <c r="D176" i="17"/>
  <c r="E175" i="17"/>
  <c r="D175" i="17"/>
  <c r="E174" i="17"/>
  <c r="D174" i="17"/>
  <c r="E173" i="17"/>
  <c r="D173" i="17"/>
  <c r="E170" i="17"/>
  <c r="D170" i="17"/>
  <c r="E169" i="17"/>
  <c r="D169" i="17"/>
  <c r="E168" i="17"/>
  <c r="D168" i="17"/>
  <c r="E167" i="17"/>
  <c r="D167" i="17"/>
  <c r="E166" i="17"/>
  <c r="D166" i="17"/>
  <c r="E165" i="17"/>
  <c r="D165" i="17"/>
  <c r="C165" i="17"/>
  <c r="E164" i="17"/>
  <c r="D164" i="17"/>
  <c r="E163" i="17"/>
  <c r="D163" i="17"/>
  <c r="E156" i="17"/>
  <c r="D156" i="17"/>
  <c r="E155" i="17"/>
  <c r="D155" i="17"/>
  <c r="E154" i="17"/>
  <c r="D154" i="17"/>
  <c r="E153" i="17"/>
  <c r="D153" i="17"/>
  <c r="E152" i="17"/>
  <c r="D152" i="17"/>
  <c r="E151" i="17"/>
  <c r="D151" i="17"/>
  <c r="E150" i="17"/>
  <c r="D150" i="17"/>
  <c r="E149" i="17"/>
  <c r="D149" i="17"/>
  <c r="E144" i="17"/>
  <c r="D144" i="17"/>
  <c r="E143" i="17"/>
  <c r="D143" i="17"/>
  <c r="E142" i="17"/>
  <c r="D142" i="17"/>
  <c r="E141" i="17"/>
  <c r="D141" i="17"/>
  <c r="E140" i="17"/>
  <c r="D140" i="17"/>
  <c r="E136" i="17"/>
  <c r="D136" i="17"/>
  <c r="E135" i="17"/>
  <c r="D135" i="17"/>
  <c r="E134" i="17"/>
  <c r="D134" i="17"/>
  <c r="E133" i="17"/>
  <c r="D133" i="17"/>
  <c r="E132" i="17"/>
  <c r="D132" i="17"/>
  <c r="E131" i="17"/>
  <c r="D131" i="17"/>
  <c r="E127" i="17"/>
  <c r="D127" i="17"/>
  <c r="E126" i="17"/>
  <c r="D126" i="17"/>
  <c r="E125" i="17"/>
  <c r="D125" i="17"/>
  <c r="E124" i="17"/>
  <c r="D124" i="17"/>
  <c r="E123" i="17"/>
  <c r="D123" i="17"/>
  <c r="E122" i="17"/>
  <c r="D122" i="17"/>
  <c r="E121" i="17"/>
  <c r="D121" i="17"/>
  <c r="E113" i="17"/>
  <c r="D113" i="17"/>
  <c r="E112" i="17"/>
  <c r="D112" i="17"/>
  <c r="E111" i="17"/>
  <c r="D111" i="17"/>
  <c r="E110" i="17"/>
  <c r="D110" i="17"/>
  <c r="E109" i="17"/>
  <c r="D109" i="17"/>
  <c r="E108" i="17"/>
  <c r="D108" i="17"/>
  <c r="E107" i="17"/>
  <c r="D107" i="17"/>
  <c r="E102" i="17"/>
  <c r="D102" i="17"/>
  <c r="E101" i="17"/>
  <c r="D101" i="17"/>
  <c r="C101" i="17"/>
  <c r="E100" i="17"/>
  <c r="D100" i="17"/>
  <c r="E99" i="17"/>
  <c r="D99" i="17"/>
  <c r="E98" i="17"/>
  <c r="D98" i="17"/>
  <c r="E97" i="17"/>
  <c r="D97" i="17"/>
  <c r="E89" i="17"/>
  <c r="D89" i="17"/>
  <c r="C89" i="17"/>
  <c r="E88" i="17"/>
  <c r="D88" i="17"/>
  <c r="E87" i="17"/>
  <c r="D87" i="17"/>
  <c r="E86" i="17"/>
  <c r="D86" i="17"/>
  <c r="E85" i="17"/>
  <c r="D85" i="17"/>
  <c r="E84" i="17"/>
  <c r="D84" i="17"/>
  <c r="E83" i="17"/>
  <c r="D83" i="17"/>
  <c r="E76" i="17"/>
  <c r="D76" i="17"/>
  <c r="E75" i="17"/>
  <c r="D75" i="17"/>
  <c r="E74" i="17"/>
  <c r="D74" i="17"/>
  <c r="C74" i="17"/>
  <c r="E73" i="17"/>
  <c r="D73" i="17"/>
  <c r="E72" i="17"/>
  <c r="D72" i="17"/>
  <c r="E71" i="17"/>
  <c r="D71" i="17"/>
  <c r="E70" i="17"/>
  <c r="D70" i="17"/>
  <c r="E69" i="17"/>
  <c r="D69" i="17"/>
  <c r="E61" i="17"/>
  <c r="D61" i="17"/>
  <c r="E60" i="17"/>
  <c r="D60" i="17"/>
  <c r="E59" i="17"/>
  <c r="D59" i="17"/>
  <c r="E58" i="17"/>
  <c r="D58" i="17"/>
  <c r="E57" i="17"/>
  <c r="D57" i="17"/>
  <c r="E56" i="17"/>
  <c r="D56" i="17"/>
  <c r="E55" i="17"/>
  <c r="D55" i="17"/>
  <c r="E50" i="17"/>
  <c r="D50" i="17"/>
  <c r="E49" i="17"/>
  <c r="D49" i="17"/>
  <c r="E48" i="17"/>
  <c r="D48" i="17"/>
  <c r="E47" i="17"/>
  <c r="D47" i="17"/>
  <c r="E46" i="17"/>
  <c r="D46" i="17"/>
  <c r="E45" i="17"/>
  <c r="D45" i="17"/>
  <c r="E36" i="17"/>
  <c r="D36" i="17"/>
  <c r="E35" i="17"/>
  <c r="D35" i="17"/>
  <c r="E34" i="17"/>
  <c r="D34" i="17"/>
  <c r="E33" i="17"/>
  <c r="D33" i="17"/>
  <c r="E32" i="17"/>
  <c r="D32" i="17"/>
  <c r="E31" i="17"/>
  <c r="D31" i="17"/>
  <c r="C31" i="17"/>
  <c r="E24" i="17"/>
  <c r="D24" i="17"/>
  <c r="E23" i="17"/>
  <c r="D23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9" i="17"/>
  <c r="D9" i="17"/>
  <c r="C9" i="17"/>
  <c r="E8" i="17"/>
  <c r="D8" i="17"/>
  <c r="E7" i="17"/>
  <c r="D7" i="17"/>
  <c r="C7" i="17"/>
  <c r="E6" i="17"/>
  <c r="D6" i="17"/>
  <c r="E5" i="17"/>
  <c r="D5" i="17"/>
  <c r="E4" i="17"/>
  <c r="D4" i="17"/>
  <c r="E3" i="17"/>
  <c r="D3" i="17"/>
  <c r="E120" i="16"/>
  <c r="D120" i="16"/>
  <c r="E119" i="16"/>
  <c r="D119" i="16"/>
  <c r="E118" i="16"/>
  <c r="D118" i="16"/>
  <c r="C118" i="16"/>
  <c r="E117" i="16"/>
  <c r="D117" i="16"/>
  <c r="E116" i="16"/>
  <c r="D116" i="16"/>
  <c r="E115" i="16"/>
  <c r="D115" i="16"/>
  <c r="E114" i="16"/>
  <c r="D114" i="16"/>
  <c r="E113" i="16"/>
  <c r="D113" i="16"/>
  <c r="E112" i="16"/>
  <c r="D112" i="16"/>
  <c r="E111" i="16"/>
  <c r="D111" i="16"/>
  <c r="E106" i="16"/>
  <c r="D106" i="16"/>
  <c r="E105" i="16"/>
  <c r="D105" i="16"/>
  <c r="E104" i="16"/>
  <c r="D104" i="16"/>
  <c r="E103" i="16"/>
  <c r="D103" i="16"/>
  <c r="E102" i="16"/>
  <c r="D102" i="16"/>
  <c r="E101" i="16"/>
  <c r="D101" i="16"/>
  <c r="E100" i="16"/>
  <c r="D100" i="16"/>
  <c r="E99" i="16"/>
  <c r="D99" i="16"/>
  <c r="E98" i="16"/>
  <c r="D98" i="16"/>
  <c r="E97" i="16"/>
  <c r="D97" i="16"/>
  <c r="E92" i="16"/>
  <c r="D92" i="16"/>
  <c r="E91" i="16"/>
  <c r="D91" i="16"/>
  <c r="E90" i="16"/>
  <c r="D90" i="16"/>
  <c r="E89" i="16"/>
  <c r="D89" i="16"/>
  <c r="E88" i="16"/>
  <c r="D88" i="16"/>
  <c r="E87" i="16"/>
  <c r="D87" i="16"/>
  <c r="E86" i="16"/>
  <c r="D86" i="16"/>
  <c r="E85" i="16"/>
  <c r="D85" i="16"/>
  <c r="E84" i="16"/>
  <c r="D84" i="16"/>
  <c r="E83" i="16"/>
  <c r="D83" i="16"/>
  <c r="E78" i="16"/>
  <c r="D78" i="16"/>
  <c r="E77" i="16"/>
  <c r="D77" i="16"/>
  <c r="E76" i="16"/>
  <c r="D76" i="16"/>
  <c r="E75" i="16"/>
  <c r="D75" i="16"/>
  <c r="E74" i="16"/>
  <c r="D74" i="16"/>
  <c r="C74" i="16"/>
  <c r="E73" i="16"/>
  <c r="D73" i="16"/>
  <c r="E72" i="16"/>
  <c r="D72" i="16"/>
  <c r="E71" i="16"/>
  <c r="D71" i="16"/>
  <c r="E70" i="16"/>
  <c r="D70" i="16"/>
  <c r="E69" i="16"/>
  <c r="D69" i="16"/>
  <c r="E65" i="16"/>
  <c r="D65" i="16"/>
  <c r="E64" i="16"/>
  <c r="D64" i="16"/>
  <c r="C64" i="16"/>
  <c r="E63" i="16"/>
  <c r="D63" i="16"/>
  <c r="E62" i="16"/>
  <c r="D62" i="16"/>
  <c r="E61" i="16"/>
  <c r="D61" i="16"/>
  <c r="C61" i="16"/>
  <c r="E60" i="16"/>
  <c r="D60" i="16"/>
  <c r="E59" i="16"/>
  <c r="D59" i="16"/>
  <c r="E58" i="16"/>
  <c r="D58" i="16"/>
  <c r="E57" i="16"/>
  <c r="D57" i="16"/>
  <c r="E56" i="16"/>
  <c r="D56" i="16"/>
  <c r="E55" i="16"/>
  <c r="D55" i="16"/>
  <c r="E54" i="16"/>
  <c r="D54" i="16"/>
  <c r="E53" i="16"/>
  <c r="D53" i="16"/>
  <c r="E49" i="16"/>
  <c r="D49" i="16"/>
  <c r="E48" i="16"/>
  <c r="D48" i="16"/>
  <c r="E47" i="16"/>
  <c r="D47" i="16"/>
  <c r="E46" i="16"/>
  <c r="D46" i="16"/>
  <c r="E45" i="16"/>
  <c r="D45" i="16"/>
  <c r="E44" i="16"/>
  <c r="D44" i="16"/>
  <c r="E43" i="16"/>
  <c r="D43" i="16"/>
  <c r="E42" i="16"/>
  <c r="D42" i="16"/>
  <c r="E41" i="16"/>
  <c r="D41" i="16"/>
  <c r="E40" i="16"/>
  <c r="D40" i="16"/>
  <c r="E39" i="16"/>
  <c r="D39" i="16"/>
  <c r="E38" i="16"/>
  <c r="D38" i="16"/>
  <c r="E37" i="16"/>
  <c r="D37" i="16"/>
  <c r="E36" i="16"/>
  <c r="D36" i="16"/>
  <c r="E31" i="16"/>
  <c r="D31" i="16"/>
  <c r="E30" i="16"/>
  <c r="D30" i="16"/>
  <c r="E29" i="16"/>
  <c r="D29" i="16"/>
  <c r="E28" i="16"/>
  <c r="D28" i="16"/>
  <c r="C28" i="16"/>
  <c r="E27" i="16"/>
  <c r="D27" i="16"/>
  <c r="E26" i="16"/>
  <c r="D26" i="16"/>
  <c r="E25" i="16"/>
  <c r="D25" i="16"/>
  <c r="C25" i="16"/>
  <c r="E24" i="16"/>
  <c r="D24" i="16"/>
  <c r="E23" i="16"/>
  <c r="D23" i="16"/>
  <c r="E22" i="16"/>
  <c r="D22" i="16"/>
  <c r="C22" i="16"/>
  <c r="E21" i="16"/>
  <c r="D21" i="16"/>
  <c r="E20" i="16"/>
  <c r="D20" i="16"/>
  <c r="E19" i="16"/>
  <c r="D19" i="16"/>
  <c r="E18" i="16"/>
  <c r="D18" i="16"/>
  <c r="E14" i="16"/>
  <c r="D14" i="16"/>
  <c r="E13" i="16"/>
  <c r="D13" i="16"/>
  <c r="E12" i="16"/>
  <c r="D12" i="16"/>
  <c r="E11" i="16"/>
  <c r="D11" i="16"/>
  <c r="E10" i="16"/>
  <c r="D10" i="16"/>
  <c r="E9" i="16"/>
  <c r="D9" i="16"/>
  <c r="E8" i="16"/>
  <c r="D8" i="16"/>
  <c r="E7" i="16"/>
  <c r="D7" i="16"/>
  <c r="E6" i="16"/>
  <c r="D6" i="16"/>
  <c r="E5" i="16"/>
  <c r="D5" i="16"/>
  <c r="E4" i="16"/>
  <c r="D4" i="16"/>
  <c r="E3" i="16"/>
  <c r="D3" i="16"/>
  <c r="C3" i="16"/>
  <c r="C92" i="16"/>
  <c r="C74" i="18"/>
  <c r="C168" i="18"/>
  <c r="C96" i="18"/>
  <c r="C167" i="18"/>
  <c r="C69" i="16"/>
  <c r="C140" i="17"/>
  <c r="C98" i="16"/>
  <c r="C36" i="18"/>
  <c r="C112" i="16"/>
  <c r="C133" i="18"/>
  <c r="C126" i="17"/>
  <c r="C142" i="18"/>
  <c r="C69" i="17"/>
  <c r="C115" i="16"/>
  <c r="C18" i="18"/>
  <c r="C23" i="16"/>
  <c r="C201" i="18"/>
  <c r="C91" i="16"/>
  <c r="C23" i="18"/>
  <c r="C107" i="17"/>
  <c r="C138" i="18"/>
  <c r="C178" i="18"/>
  <c r="C45" i="16"/>
  <c r="C4" i="17"/>
  <c r="J11" i="13"/>
  <c r="C70" i="16"/>
  <c r="C135" i="17"/>
  <c r="C34" i="17"/>
  <c r="C50" i="18"/>
  <c r="C139" i="18"/>
  <c r="C72" i="17"/>
  <c r="C101" i="18"/>
  <c r="C141" i="18"/>
  <c r="C10" i="16"/>
  <c r="C160" i="18"/>
  <c r="C59" i="18"/>
  <c r="C177" i="18"/>
  <c r="C60" i="17"/>
  <c r="C68" i="18"/>
  <c r="C179" i="18"/>
  <c r="C76" i="18"/>
  <c r="C103" i="18"/>
  <c r="C134" i="18"/>
  <c r="C158" i="18"/>
  <c r="C185" i="18"/>
  <c r="C110" i="18"/>
  <c r="C131" i="17"/>
  <c r="C121" i="17"/>
  <c r="C114" i="18"/>
  <c r="C159" i="18"/>
  <c r="C118" i="18"/>
  <c r="C44" i="16"/>
  <c r="C184" i="17"/>
  <c r="C127" i="17"/>
  <c r="C112" i="17"/>
  <c r="C113" i="16"/>
  <c r="C60" i="18"/>
  <c r="C97" i="16"/>
  <c r="C47" i="18"/>
  <c r="C3" i="17"/>
  <c r="C166" i="17"/>
  <c r="C76" i="17"/>
  <c r="C82" i="18"/>
  <c r="C65" i="18"/>
  <c r="C71" i="17"/>
  <c r="C64" i="18"/>
  <c r="C36" i="16"/>
  <c r="C42" i="16"/>
  <c r="C65" i="16"/>
  <c r="C72" i="16"/>
  <c r="C182" i="17"/>
  <c r="C154" i="17"/>
  <c r="C32" i="18"/>
  <c r="C75" i="17"/>
  <c r="C191" i="17"/>
  <c r="C24" i="17"/>
  <c r="C43" i="18"/>
  <c r="C87" i="17"/>
  <c r="C9" i="16"/>
  <c r="C13" i="16"/>
  <c r="C39" i="16"/>
  <c r="C43" i="16"/>
  <c r="C47" i="16"/>
  <c r="C49" i="16"/>
  <c r="C58" i="16"/>
  <c r="C62" i="16"/>
  <c r="K3" i="13"/>
  <c r="K27" i="13"/>
  <c r="K17" i="13"/>
  <c r="K5" i="13"/>
  <c r="K11" i="13"/>
  <c r="K6" i="13"/>
  <c r="K16" i="13"/>
  <c r="K4" i="13"/>
  <c r="C194" i="18"/>
  <c r="C75" i="16"/>
  <c r="C83" i="18"/>
  <c r="C117" i="16"/>
  <c r="C55" i="18"/>
  <c r="C191" i="18"/>
  <c r="C54" i="16"/>
  <c r="C24" i="18"/>
  <c r="C33" i="18"/>
  <c r="C193" i="17"/>
  <c r="C167" i="17"/>
  <c r="C21" i="16"/>
  <c r="C32" i="17"/>
  <c r="C18" i="17"/>
  <c r="C11" i="16"/>
  <c r="C111" i="17"/>
  <c r="C57" i="17"/>
  <c r="C15" i="18"/>
  <c r="C140" i="18"/>
  <c r="C22" i="17"/>
  <c r="C41" i="18"/>
  <c r="C14" i="18"/>
  <c r="C120" i="16"/>
  <c r="C76" i="16"/>
  <c r="C124" i="17"/>
  <c r="C108" i="17"/>
  <c r="C125" i="17"/>
  <c r="C37" i="16"/>
  <c r="C26" i="16"/>
  <c r="C45" i="17"/>
  <c r="C46" i="16"/>
  <c r="C115" i="18"/>
  <c r="J4" i="13"/>
  <c r="J5" i="13"/>
  <c r="J6" i="13"/>
  <c r="J3" i="13"/>
  <c r="J27" i="13"/>
  <c r="J17" i="13"/>
  <c r="J16" i="13"/>
  <c r="C70" i="17"/>
  <c r="J10" i="13"/>
  <c r="K10" i="13"/>
  <c r="K23" i="13"/>
  <c r="J23" i="13"/>
  <c r="J8" i="13"/>
  <c r="K8" i="13"/>
  <c r="J21" i="13"/>
  <c r="K21" i="13"/>
  <c r="K9" i="13"/>
  <c r="J9" i="13"/>
  <c r="K22" i="13"/>
  <c r="J22" i="13"/>
  <c r="K7" i="13"/>
  <c r="J7" i="13"/>
  <c r="J20" i="13"/>
  <c r="K20" i="13"/>
  <c r="C69" i="18"/>
  <c r="C150" i="18"/>
  <c r="C119" i="16"/>
  <c r="C178" i="17"/>
  <c r="C35" i="17"/>
  <c r="C163" i="17"/>
  <c r="C90" i="16"/>
  <c r="C152" i="18"/>
  <c r="C59" i="17"/>
  <c r="C144" i="17"/>
  <c r="C23" i="17"/>
  <c r="C134" i="17"/>
  <c r="C187" i="17"/>
  <c r="C86" i="17"/>
  <c r="C6" i="16"/>
  <c r="C109" i="18"/>
  <c r="C108" i="18"/>
  <c r="C200" i="18"/>
  <c r="C6" i="18"/>
  <c r="C142" i="17"/>
  <c r="C50" i="17"/>
  <c r="C124" i="18"/>
  <c r="C5" i="18"/>
  <c r="C8" i="17"/>
  <c r="C147" i="18"/>
  <c r="C83" i="17"/>
  <c r="C66" i="18"/>
  <c r="C102" i="16"/>
  <c r="C126" i="18"/>
  <c r="C83" i="16"/>
  <c r="C55" i="17"/>
  <c r="C41" i="16"/>
  <c r="C98" i="17"/>
  <c r="C19" i="16"/>
  <c r="C151" i="17"/>
  <c r="C34" i="18"/>
  <c r="C136" i="17"/>
  <c r="C105" i="16"/>
  <c r="C101" i="16"/>
  <c r="C48" i="18"/>
  <c r="C17" i="17"/>
  <c r="C175" i="18"/>
  <c r="C192" i="17"/>
  <c r="C133" i="17"/>
  <c r="C153" i="17"/>
  <c r="C4" i="16"/>
  <c r="C37" i="18"/>
  <c r="C113" i="17"/>
  <c r="C73" i="18"/>
  <c r="C114" i="16"/>
  <c r="C24" i="16"/>
  <c r="C175" i="17"/>
  <c r="C78" i="18"/>
  <c r="C149" i="17"/>
  <c r="C103" i="16"/>
  <c r="C165" i="18"/>
  <c r="C168" i="17"/>
  <c r="C187" i="18"/>
  <c r="C141" i="17"/>
  <c r="C125" i="18"/>
  <c r="C49" i="17"/>
  <c r="C170" i="17"/>
  <c r="C14" i="16"/>
  <c r="C20" i="17"/>
  <c r="C88" i="16"/>
  <c r="C164" i="17"/>
  <c r="C183" i="17"/>
  <c r="C84" i="17"/>
  <c r="C7" i="18"/>
  <c r="C56" i="17"/>
  <c r="C53" i="16"/>
  <c r="C184" i="18"/>
  <c r="C73" i="17"/>
  <c r="C176" i="17"/>
  <c r="C84" i="16"/>
  <c r="C148" i="18"/>
  <c r="C110" i="17"/>
  <c r="C170" i="18"/>
  <c r="C28" i="18"/>
  <c r="C122" i="17"/>
  <c r="C58" i="17"/>
  <c r="C111" i="16"/>
  <c r="C77" i="16"/>
  <c r="C67" i="18"/>
  <c r="C106" i="16"/>
  <c r="C5" i="17"/>
  <c r="C12" i="16"/>
  <c r="C57" i="16"/>
  <c r="C7" i="16"/>
  <c r="C16" i="18"/>
  <c r="C157" i="18"/>
  <c r="C99" i="17"/>
  <c r="C195" i="18"/>
  <c r="C195" i="17"/>
  <c r="C149" i="18"/>
  <c r="C130" i="18"/>
  <c r="C25" i="18"/>
  <c r="C6" i="17"/>
  <c r="C199" i="18"/>
  <c r="C26" i="18"/>
  <c r="C155" i="17"/>
  <c r="C8" i="16"/>
  <c r="C56" i="16"/>
  <c r="C156" i="17"/>
  <c r="C60" i="16"/>
  <c r="C150" i="17"/>
  <c r="C109" i="17"/>
  <c r="C61" i="17"/>
  <c r="C97" i="17"/>
  <c r="C57" i="18"/>
  <c r="C122" i="18"/>
  <c r="C4" i="18"/>
  <c r="C152" i="17"/>
  <c r="C3" i="18"/>
  <c r="C73" i="16"/>
  <c r="C27" i="18"/>
  <c r="C186" i="18"/>
  <c r="C63" i="16"/>
  <c r="C102" i="18"/>
  <c r="C19" i="18"/>
  <c r="C183" i="18"/>
  <c r="C38" i="16"/>
  <c r="C132" i="17"/>
  <c r="C104" i="16"/>
  <c r="C123" i="17"/>
  <c r="C27" i="16"/>
  <c r="C30" i="16"/>
  <c r="C88" i="17"/>
  <c r="C185" i="17"/>
  <c r="C36" i="17"/>
  <c r="C174" i="17"/>
  <c r="C86" i="16"/>
  <c r="C59" i="16"/>
  <c r="C89" i="16"/>
  <c r="C93" i="18"/>
  <c r="C192" i="18"/>
  <c r="C202" i="18"/>
  <c r="C92" i="18"/>
  <c r="C17" i="18"/>
  <c r="C48" i="17"/>
  <c r="C40" i="16"/>
  <c r="C71" i="16"/>
  <c r="C91" i="18"/>
  <c r="C55" i="16"/>
  <c r="C99" i="16"/>
  <c r="C18" i="16"/>
  <c r="C75" i="18"/>
  <c r="H25" i="13"/>
  <c r="C12" i="13"/>
  <c r="C27" i="13"/>
  <c r="E12" i="13"/>
  <c r="G12" i="13"/>
  <c r="I12" i="13"/>
  <c r="I27" i="13"/>
  <c r="D12" i="13"/>
  <c r="F12" i="13"/>
  <c r="F27" i="13"/>
  <c r="H12" i="13"/>
  <c r="H27" i="13"/>
  <c r="F25" i="13"/>
  <c r="I25" i="13"/>
  <c r="E27" i="13"/>
  <c r="G27" i="13"/>
  <c r="D27" i="13"/>
</calcChain>
</file>

<file path=xl/sharedStrings.xml><?xml version="1.0" encoding="utf-8"?>
<sst xmlns="http://schemas.openxmlformats.org/spreadsheetml/2006/main" count="6394" uniqueCount="822">
  <si>
    <t>Race 1</t>
  </si>
  <si>
    <t>Position</t>
  </si>
  <si>
    <t>No.</t>
  </si>
  <si>
    <t>Name</t>
  </si>
  <si>
    <t>Club</t>
  </si>
  <si>
    <t>Age</t>
  </si>
  <si>
    <t>Time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</si>
  <si>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</si>
  <si>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</si>
  <si>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</si>
  <si>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</si>
  <si>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</si>
  <si>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</si>
  <si>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</si>
  <si>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</si>
  <si>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</si>
  <si>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</si>
  <si>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</si>
  <si>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Race 2</t>
  </si>
  <si>
    <t>Race 3</t>
  </si>
  <si>
    <t>2.34.5</t>
  </si>
  <si>
    <t>Race 4</t>
  </si>
  <si>
    <t>2.29.2</t>
  </si>
  <si>
    <t>U11B</t>
  </si>
  <si>
    <t>U11G</t>
  </si>
  <si>
    <t>U13B</t>
  </si>
  <si>
    <t>U13G</t>
  </si>
  <si>
    <t>First Name</t>
  </si>
  <si>
    <t>Surname</t>
  </si>
  <si>
    <t>R&amp;N</t>
  </si>
  <si>
    <t>Silson</t>
  </si>
  <si>
    <t>Corby</t>
  </si>
  <si>
    <t>Daventry</t>
  </si>
  <si>
    <t>Harborough</t>
  </si>
  <si>
    <t>Kettering</t>
  </si>
  <si>
    <t>WDAC</t>
  </si>
  <si>
    <t>A String</t>
  </si>
  <si>
    <t>B String</t>
  </si>
  <si>
    <t>Race 5</t>
  </si>
  <si>
    <t>Race 6</t>
  </si>
  <si>
    <t>Race 7</t>
  </si>
  <si>
    <t>Race 8</t>
  </si>
  <si>
    <t>Spare</t>
  </si>
  <si>
    <t>Total</t>
  </si>
  <si>
    <t>Timekeepers</t>
  </si>
  <si>
    <t>Track Judge</t>
  </si>
  <si>
    <t>Field Team</t>
  </si>
  <si>
    <t>Race 9</t>
  </si>
  <si>
    <t>Race 10</t>
  </si>
  <si>
    <t>Race 11</t>
  </si>
  <si>
    <t>Race 12</t>
  </si>
  <si>
    <t>12)</t>
  </si>
  <si>
    <t>13)</t>
  </si>
  <si>
    <t>14)</t>
  </si>
  <si>
    <t>100m</t>
  </si>
  <si>
    <t>200m</t>
  </si>
  <si>
    <t>800m</t>
  </si>
  <si>
    <t>Relays</t>
  </si>
  <si>
    <t>HJ</t>
  </si>
  <si>
    <t>LJ</t>
  </si>
  <si>
    <t>Javelin</t>
  </si>
  <si>
    <t>Vortex</t>
  </si>
  <si>
    <t>Officials</t>
  </si>
  <si>
    <t>3.05.7</t>
  </si>
  <si>
    <t>3.09.1</t>
  </si>
  <si>
    <t>3.11.4</t>
  </si>
  <si>
    <t>3.15.2</t>
  </si>
  <si>
    <t>3.19.3</t>
  </si>
  <si>
    <t>3.25.6</t>
  </si>
  <si>
    <t>3.32.9</t>
  </si>
  <si>
    <t>3.33.0</t>
  </si>
  <si>
    <t>3.33.3</t>
  </si>
  <si>
    <t>3.33.7</t>
  </si>
  <si>
    <t>3.42.8</t>
  </si>
  <si>
    <t>3.49.1</t>
  </si>
  <si>
    <t>2.49.1</t>
  </si>
  <si>
    <t>2.51.4</t>
  </si>
  <si>
    <t>2.57.3</t>
  </si>
  <si>
    <t>3.01.6</t>
  </si>
  <si>
    <t>3.07.3</t>
  </si>
  <si>
    <t>3.08.6</t>
  </si>
  <si>
    <t>3.14.0</t>
  </si>
  <si>
    <t>3.14.8</t>
  </si>
  <si>
    <t>3.15.3</t>
  </si>
  <si>
    <t>3.16.2</t>
  </si>
  <si>
    <t>3.17.1</t>
  </si>
  <si>
    <t>3.17.4</t>
  </si>
  <si>
    <t>3.32.6</t>
  </si>
  <si>
    <t>3.35.3</t>
  </si>
  <si>
    <t>2.43.6</t>
  </si>
  <si>
    <t>2.45.7</t>
  </si>
  <si>
    <t>2.47.8</t>
  </si>
  <si>
    <t>2.49.4</t>
  </si>
  <si>
    <t>2.55.2</t>
  </si>
  <si>
    <t>2.56.5</t>
  </si>
  <si>
    <t>2.59.2</t>
  </si>
  <si>
    <t>3.01.5</t>
  </si>
  <si>
    <t>3.02.9</t>
  </si>
  <si>
    <t>3.05.2</t>
  </si>
  <si>
    <t>3.10.8</t>
  </si>
  <si>
    <t>3.10.9</t>
  </si>
  <si>
    <t>3.36.2</t>
  </si>
  <si>
    <t>Race4</t>
  </si>
  <si>
    <t>2.44.7</t>
  </si>
  <si>
    <t>2.54.0</t>
  </si>
  <si>
    <t>2.54.7</t>
  </si>
  <si>
    <t>2.58.1</t>
  </si>
  <si>
    <t>3.01.0</t>
  </si>
  <si>
    <t>3.03.6</t>
  </si>
  <si>
    <t>3.04.6</t>
  </si>
  <si>
    <t>3.07.4</t>
  </si>
  <si>
    <t>3.09.6</t>
  </si>
  <si>
    <t>3.18.0</t>
  </si>
  <si>
    <t>3.19.6</t>
  </si>
  <si>
    <t>3.23.2</t>
  </si>
  <si>
    <t>Distance</t>
  </si>
  <si>
    <t>2.39.2</t>
  </si>
  <si>
    <t>2.41.3</t>
  </si>
  <si>
    <t>2.44.8</t>
  </si>
  <si>
    <t>2.48.5</t>
  </si>
  <si>
    <t>2.49.5</t>
  </si>
  <si>
    <t>2.50.9</t>
  </si>
  <si>
    <t>2.54.9</t>
  </si>
  <si>
    <t>2.55.5</t>
  </si>
  <si>
    <t>2.55.7</t>
  </si>
  <si>
    <t>2.55.9</t>
  </si>
  <si>
    <t>2.37.5</t>
  </si>
  <si>
    <t>2.43.1</t>
  </si>
  <si>
    <t>2.44.6</t>
  </si>
  <si>
    <t>2.47.4</t>
  </si>
  <si>
    <t>2.50.5</t>
  </si>
  <si>
    <t>2.52.6</t>
  </si>
  <si>
    <t>2.55.8</t>
  </si>
  <si>
    <t>3.00.2</t>
  </si>
  <si>
    <t>3.19.4</t>
  </si>
  <si>
    <t>2.31.0</t>
  </si>
  <si>
    <t>2.34.8</t>
  </si>
  <si>
    <t>2.36.6</t>
  </si>
  <si>
    <t>2.40.1</t>
  </si>
  <si>
    <t>2.46.1</t>
  </si>
  <si>
    <t>2.47.5</t>
  </si>
  <si>
    <t>2.48.9</t>
  </si>
  <si>
    <t>2.49.6</t>
  </si>
  <si>
    <t>2.22.7</t>
  </si>
  <si>
    <t>2.29.8</t>
  </si>
  <si>
    <t>2.31.6</t>
  </si>
  <si>
    <t>2.38.2</t>
  </si>
  <si>
    <t>2.43.0</t>
  </si>
  <si>
    <t>2.51.2</t>
  </si>
  <si>
    <t>2.58.3</t>
  </si>
  <si>
    <t>3.04.4</t>
  </si>
  <si>
    <t>3.12.4</t>
  </si>
  <si>
    <t>Age Group</t>
  </si>
  <si>
    <t>M/F</t>
  </si>
  <si>
    <t>Long Jump</t>
  </si>
  <si>
    <t>High Jump</t>
  </si>
  <si>
    <t>County Mile</t>
  </si>
  <si>
    <t>Adam</t>
  </si>
  <si>
    <t>Stewart</t>
  </si>
  <si>
    <t>M</t>
  </si>
  <si>
    <t>George</t>
  </si>
  <si>
    <t>Lowe</t>
  </si>
  <si>
    <t>Alex</t>
  </si>
  <si>
    <t>Barnaby</t>
  </si>
  <si>
    <t>Smith</t>
  </si>
  <si>
    <t>Jahiem</t>
  </si>
  <si>
    <t>Obazee</t>
  </si>
  <si>
    <t xml:space="preserve">Kade </t>
  </si>
  <si>
    <t>Yates</t>
  </si>
  <si>
    <t xml:space="preserve">Fin </t>
  </si>
  <si>
    <t>White</t>
  </si>
  <si>
    <t>Noah</t>
  </si>
  <si>
    <t>Gillie</t>
  </si>
  <si>
    <t>Jonathan</t>
  </si>
  <si>
    <t>Muldowney</t>
  </si>
  <si>
    <t>Bethany</t>
  </si>
  <si>
    <t>Wallis</t>
  </si>
  <si>
    <t>F</t>
  </si>
  <si>
    <t xml:space="preserve">Bea </t>
  </si>
  <si>
    <t>Spencer</t>
  </si>
  <si>
    <t xml:space="preserve">Emilia </t>
  </si>
  <si>
    <t>Florence</t>
  </si>
  <si>
    <t>R &amp; N</t>
  </si>
  <si>
    <t>Tom</t>
  </si>
  <si>
    <t>Allee</t>
  </si>
  <si>
    <t>Beatrix</t>
  </si>
  <si>
    <t>Baffoe</t>
  </si>
  <si>
    <t>Patience</t>
  </si>
  <si>
    <t>Baffour Ata</t>
  </si>
  <si>
    <t>Joe</t>
  </si>
  <si>
    <t>Baker</t>
  </si>
  <si>
    <t>Ryan</t>
  </si>
  <si>
    <t>Harleen Kaur</t>
  </si>
  <si>
    <t>Bassan</t>
  </si>
  <si>
    <t>Prabhdeep Singh</t>
  </si>
  <si>
    <t>Alice</t>
  </si>
  <si>
    <t>Bates</t>
  </si>
  <si>
    <t>Harrison</t>
  </si>
  <si>
    <t>Bell</t>
  </si>
  <si>
    <t>Bennett</t>
  </si>
  <si>
    <t>Oliver</t>
  </si>
  <si>
    <t>Birch</t>
  </si>
  <si>
    <t>James</t>
  </si>
  <si>
    <t>Blomley</t>
  </si>
  <si>
    <t>Matthew</t>
  </si>
  <si>
    <t>Shannon</t>
  </si>
  <si>
    <t>Boyle</t>
  </si>
  <si>
    <t>Phoebe</t>
  </si>
  <si>
    <t>Harry</t>
  </si>
  <si>
    <t>Boynton</t>
  </si>
  <si>
    <t>Elliott</t>
  </si>
  <si>
    <t>Bradbury</t>
  </si>
  <si>
    <t>Grace</t>
  </si>
  <si>
    <t>Brown</t>
  </si>
  <si>
    <t>Toby</t>
  </si>
  <si>
    <t>Buck</t>
  </si>
  <si>
    <t>Lilly</t>
  </si>
  <si>
    <t>Megan</t>
  </si>
  <si>
    <t>Burge</t>
  </si>
  <si>
    <t>Daniel</t>
  </si>
  <si>
    <t>Carey</t>
  </si>
  <si>
    <t>Lily</t>
  </si>
  <si>
    <t>Carlaw</t>
  </si>
  <si>
    <t>Benjamin</t>
  </si>
  <si>
    <t>Carroll</t>
  </si>
  <si>
    <t>Freya</t>
  </si>
  <si>
    <t>Jasmine</t>
  </si>
  <si>
    <t>Cassidy</t>
  </si>
  <si>
    <t>Rose</t>
  </si>
  <si>
    <t>Lucie</t>
  </si>
  <si>
    <t>Caulfield</t>
  </si>
  <si>
    <t>Erin</t>
  </si>
  <si>
    <t>Lara</t>
  </si>
  <si>
    <t>Ruby</t>
  </si>
  <si>
    <t>Cole</t>
  </si>
  <si>
    <t>Michael</t>
  </si>
  <si>
    <t>Corbett</t>
  </si>
  <si>
    <t>Kae</t>
  </si>
  <si>
    <t>Crisp</t>
  </si>
  <si>
    <t>Kaiyuki</t>
  </si>
  <si>
    <t>Heather</t>
  </si>
  <si>
    <t>Cunliffe</t>
  </si>
  <si>
    <t>Aaliyah</t>
  </si>
  <si>
    <t>Dankwah</t>
  </si>
  <si>
    <t>Dean</t>
  </si>
  <si>
    <t>Edward</t>
  </si>
  <si>
    <t>Fahey</t>
  </si>
  <si>
    <t>Holly</t>
  </si>
  <si>
    <t>Farndon</t>
  </si>
  <si>
    <t>Joshua</t>
  </si>
  <si>
    <t>Farrell</t>
  </si>
  <si>
    <t>Olivia</t>
  </si>
  <si>
    <t>Anna</t>
  </si>
  <si>
    <t>Farrow</t>
  </si>
  <si>
    <t>Isabella</t>
  </si>
  <si>
    <t>Foale</t>
  </si>
  <si>
    <t>Kian</t>
  </si>
  <si>
    <t>Foster</t>
  </si>
  <si>
    <t>French</t>
  </si>
  <si>
    <t>Gammage</t>
  </si>
  <si>
    <t>Zoe</t>
  </si>
  <si>
    <t>Gardner</t>
  </si>
  <si>
    <t>Carmen</t>
  </si>
  <si>
    <t>Gomez</t>
  </si>
  <si>
    <t>Martin</t>
  </si>
  <si>
    <t>Daniela</t>
  </si>
  <si>
    <t>Gomez Quinones</t>
  </si>
  <si>
    <t>Ellen</t>
  </si>
  <si>
    <t>Goodhart</t>
  </si>
  <si>
    <t>Millie</t>
  </si>
  <si>
    <t>Goodman</t>
  </si>
  <si>
    <t>Lewis</t>
  </si>
  <si>
    <t>Gurney</t>
  </si>
  <si>
    <t>Sasha</t>
  </si>
  <si>
    <t>Hardman</t>
  </si>
  <si>
    <t>Ellie</t>
  </si>
  <si>
    <t>Harmer</t>
  </si>
  <si>
    <t>Liam</t>
  </si>
  <si>
    <t>Hartley</t>
  </si>
  <si>
    <t>Isobel</t>
  </si>
  <si>
    <t>Haynes</t>
  </si>
  <si>
    <t>Finlay</t>
  </si>
  <si>
    <t>Heard</t>
  </si>
  <si>
    <t>Jules</t>
  </si>
  <si>
    <t>Hewson</t>
  </si>
  <si>
    <t>Sophia</t>
  </si>
  <si>
    <t>Hill</t>
  </si>
  <si>
    <t>Julia</t>
  </si>
  <si>
    <t>Riley</t>
  </si>
  <si>
    <t>Hillyard</t>
  </si>
  <si>
    <t>Jake</t>
  </si>
  <si>
    <t>Hope</t>
  </si>
  <si>
    <t>Lottie</t>
  </si>
  <si>
    <t>Hunter</t>
  </si>
  <si>
    <t xml:space="preserve">Molly </t>
  </si>
  <si>
    <t>Hutchinson</t>
  </si>
  <si>
    <t>Keary</t>
  </si>
  <si>
    <t>Ethan</t>
  </si>
  <si>
    <t>Kelly</t>
  </si>
  <si>
    <t>Samuel</t>
  </si>
  <si>
    <t>Kennedy</t>
  </si>
  <si>
    <t>Jessica</t>
  </si>
  <si>
    <t>Large</t>
  </si>
  <si>
    <t>Meghan</t>
  </si>
  <si>
    <t>Lawes</t>
  </si>
  <si>
    <t>Elysia</t>
  </si>
  <si>
    <t>Lay</t>
  </si>
  <si>
    <t>Oscar</t>
  </si>
  <si>
    <t>Lile</t>
  </si>
  <si>
    <t>Latrell</t>
  </si>
  <si>
    <t>Linton-Shaw</t>
  </si>
  <si>
    <t>Littlemore</t>
  </si>
  <si>
    <t>Imogen</t>
  </si>
  <si>
    <t>Llewelyn</t>
  </si>
  <si>
    <t>Lole</t>
  </si>
  <si>
    <t>Daisy</t>
  </si>
  <si>
    <t>Lovell</t>
  </si>
  <si>
    <t>Poppy</t>
  </si>
  <si>
    <t>Lucas</t>
  </si>
  <si>
    <t>Masters</t>
  </si>
  <si>
    <t>Matthews</t>
  </si>
  <si>
    <t>Shannice</t>
  </si>
  <si>
    <t>McLennon</t>
  </si>
  <si>
    <t>Rishi</t>
  </si>
  <si>
    <t>Mistry</t>
  </si>
  <si>
    <t>Lucy</t>
  </si>
  <si>
    <t>Moore</t>
  </si>
  <si>
    <t>Marley</t>
  </si>
  <si>
    <t>Motezu</t>
  </si>
  <si>
    <t>Onachukwu</t>
  </si>
  <si>
    <t>Ndefo</t>
  </si>
  <si>
    <t>Noble</t>
  </si>
  <si>
    <t>Rhys</t>
  </si>
  <si>
    <t>Eloise</t>
  </si>
  <si>
    <t>Nowill</t>
  </si>
  <si>
    <t>Aidan</t>
  </si>
  <si>
    <t>O'Brien</t>
  </si>
  <si>
    <t>Emily</t>
  </si>
  <si>
    <t>O'Connor</t>
  </si>
  <si>
    <t>Lukas</t>
  </si>
  <si>
    <t>Ogunfeitimi</t>
  </si>
  <si>
    <t>Orford</t>
  </si>
  <si>
    <t>Palmer</t>
  </si>
  <si>
    <t>Parsons</t>
  </si>
  <si>
    <t>Xcena</t>
  </si>
  <si>
    <t>Pasqualin</t>
  </si>
  <si>
    <t>Patel</t>
  </si>
  <si>
    <t>Francesca</t>
  </si>
  <si>
    <t>Peabody</t>
  </si>
  <si>
    <t>Gaby</t>
  </si>
  <si>
    <t>Peck</t>
  </si>
  <si>
    <t>Perry</t>
  </si>
  <si>
    <t>India</t>
  </si>
  <si>
    <t>Phipps</t>
  </si>
  <si>
    <t>Tegan-Marie</t>
  </si>
  <si>
    <t>Ponting</t>
  </si>
  <si>
    <t>Luke</t>
  </si>
  <si>
    <t>Pooley</t>
  </si>
  <si>
    <t>Sophie</t>
  </si>
  <si>
    <t>Poppitt</t>
  </si>
  <si>
    <t>Ellie Mae</t>
  </si>
  <si>
    <t>Quinn</t>
  </si>
  <si>
    <t>Macey</t>
  </si>
  <si>
    <t>Mica</t>
  </si>
  <si>
    <t>Ramskill</t>
  </si>
  <si>
    <t>Ben</t>
  </si>
  <si>
    <t>Randall</t>
  </si>
  <si>
    <t>Reeves</t>
  </si>
  <si>
    <t>Maia</t>
  </si>
  <si>
    <t>Reynolds</t>
  </si>
  <si>
    <t>Hollie</t>
  </si>
  <si>
    <t>Roberts</t>
  </si>
  <si>
    <t>Annie</t>
  </si>
  <si>
    <t>Saghri</t>
  </si>
  <si>
    <t>Mia</t>
  </si>
  <si>
    <t>Neve</t>
  </si>
  <si>
    <t>Satchwell</t>
  </si>
  <si>
    <t>Savage</t>
  </si>
  <si>
    <t>Scott</t>
  </si>
  <si>
    <t>Claudia</t>
  </si>
  <si>
    <t>Searle</t>
  </si>
  <si>
    <t>Bobbi</t>
  </si>
  <si>
    <t>Sees</t>
  </si>
  <si>
    <t>Archie</t>
  </si>
  <si>
    <t>Shepperdson</t>
  </si>
  <si>
    <t>Abigail</t>
  </si>
  <si>
    <t xml:space="preserve">Smith </t>
  </si>
  <si>
    <t>Scarlett</t>
  </si>
  <si>
    <t>Spilletts</t>
  </si>
  <si>
    <t>Isabel</t>
  </si>
  <si>
    <t>Spragg</t>
  </si>
  <si>
    <t>Sachin</t>
  </si>
  <si>
    <t>Thethy</t>
  </si>
  <si>
    <t>Milly</t>
  </si>
  <si>
    <t>Thompson</t>
  </si>
  <si>
    <t>Arthur</t>
  </si>
  <si>
    <t>Tilt</t>
  </si>
  <si>
    <t>Amelia</t>
  </si>
  <si>
    <t>Tutt</t>
  </si>
  <si>
    <t>Elspeth</t>
  </si>
  <si>
    <t>Unitt</t>
  </si>
  <si>
    <t>Peter</t>
  </si>
  <si>
    <t>Van Uem</t>
  </si>
  <si>
    <t>Robert</t>
  </si>
  <si>
    <t>Vizor</t>
  </si>
  <si>
    <t>Walker</t>
  </si>
  <si>
    <t>Ward</t>
  </si>
  <si>
    <t>Ella</t>
  </si>
  <si>
    <t>Watford</t>
  </si>
  <si>
    <t>Molly</t>
  </si>
  <si>
    <t>Williams</t>
  </si>
  <si>
    <t>Wilson</t>
  </si>
  <si>
    <t>Fraser</t>
  </si>
  <si>
    <t>Wooldridge</t>
  </si>
  <si>
    <t>Logan</t>
  </si>
  <si>
    <t>Chloe</t>
  </si>
  <si>
    <t>Worth</t>
  </si>
  <si>
    <t>Kieran</t>
  </si>
  <si>
    <t>York</t>
  </si>
  <si>
    <t>William</t>
  </si>
  <si>
    <t>Drage</t>
  </si>
  <si>
    <t>Madeleine</t>
  </si>
  <si>
    <t>Mayes</t>
  </si>
  <si>
    <t>Emmie</t>
  </si>
  <si>
    <t>Seamarks</t>
  </si>
  <si>
    <t>Casey</t>
  </si>
  <si>
    <t>Seymour</t>
  </si>
  <si>
    <t>Keira</t>
  </si>
  <si>
    <t>Potter</t>
  </si>
  <si>
    <t>Eliza</t>
  </si>
  <si>
    <t>Mardon</t>
  </si>
  <si>
    <t>Seb</t>
  </si>
  <si>
    <t>Beckwith</t>
  </si>
  <si>
    <t>Matilda</t>
  </si>
  <si>
    <t>Sommerville-Cotton</t>
  </si>
  <si>
    <t>Treacy</t>
  </si>
  <si>
    <t>Flora</t>
  </si>
  <si>
    <t>Luca</t>
  </si>
  <si>
    <t>Lawson</t>
  </si>
  <si>
    <t>Leon</t>
  </si>
  <si>
    <t>Barnes</t>
  </si>
  <si>
    <t xml:space="preserve">Sophie </t>
  </si>
  <si>
    <t>Beaty</t>
  </si>
  <si>
    <t>Emma</t>
  </si>
  <si>
    <t>Darcy</t>
  </si>
  <si>
    <t>Lang</t>
  </si>
  <si>
    <t>Barton</t>
  </si>
  <si>
    <t xml:space="preserve">Alfie </t>
  </si>
  <si>
    <t>Frayne</t>
  </si>
  <si>
    <t xml:space="preserve">Oliver </t>
  </si>
  <si>
    <t>Downes</t>
  </si>
  <si>
    <t xml:space="preserve">Ben </t>
  </si>
  <si>
    <t>Brooker</t>
  </si>
  <si>
    <t xml:space="preserve">Theo </t>
  </si>
  <si>
    <t>Crick</t>
  </si>
  <si>
    <t>Robinson</t>
  </si>
  <si>
    <t xml:space="preserve">Maddie </t>
  </si>
  <si>
    <t>Moxey</t>
  </si>
  <si>
    <t>Kate</t>
  </si>
  <si>
    <t>Nelis</t>
  </si>
  <si>
    <t>Houghton</t>
  </si>
  <si>
    <t>Brockway</t>
  </si>
  <si>
    <t>Brandon</t>
  </si>
  <si>
    <t>Raulia</t>
  </si>
  <si>
    <t xml:space="preserve">Ryan </t>
  </si>
  <si>
    <t xml:space="preserve">Joshua </t>
  </si>
  <si>
    <t>Clutton</t>
  </si>
  <si>
    <t xml:space="preserve">Dylan </t>
  </si>
  <si>
    <t>Bowley</t>
  </si>
  <si>
    <t xml:space="preserve">Emily </t>
  </si>
  <si>
    <t>Sierra-Pendergrast</t>
  </si>
  <si>
    <t xml:space="preserve">Ellen </t>
  </si>
  <si>
    <t>Remy</t>
  </si>
  <si>
    <t>Barker</t>
  </si>
  <si>
    <t>Toseland</t>
  </si>
  <si>
    <t>Laskey</t>
  </si>
  <si>
    <t>B</t>
  </si>
  <si>
    <t>Cope</t>
  </si>
  <si>
    <t>Geddes</t>
  </si>
  <si>
    <t>Charlie</t>
  </si>
  <si>
    <t>Cross</t>
  </si>
  <si>
    <t>Max</t>
  </si>
  <si>
    <t>Mowforth</t>
  </si>
  <si>
    <t>Webb</t>
  </si>
  <si>
    <t>Sinnott</t>
  </si>
  <si>
    <t>Harmony</t>
  </si>
  <si>
    <t>Hart</t>
  </si>
  <si>
    <t>Braithwaite</t>
  </si>
  <si>
    <t xml:space="preserve">Harriett </t>
  </si>
  <si>
    <t>McGrory</t>
  </si>
  <si>
    <t xml:space="preserve">Robyn </t>
  </si>
  <si>
    <t>Beale</t>
  </si>
  <si>
    <t>Short</t>
  </si>
  <si>
    <t>Natalie</t>
  </si>
  <si>
    <t>McAllister</t>
  </si>
  <si>
    <t>Ollie</t>
  </si>
  <si>
    <t>Read</t>
  </si>
  <si>
    <t>Berny</t>
  </si>
  <si>
    <t>Kwei-Tagoe</t>
  </si>
  <si>
    <t xml:space="preserve">Gabrielle </t>
  </si>
  <si>
    <t>Jacques</t>
  </si>
  <si>
    <t>Charlotte</t>
  </si>
  <si>
    <t>Cox</t>
  </si>
  <si>
    <t>Tuffin</t>
  </si>
  <si>
    <t>Rachel</t>
  </si>
  <si>
    <t>Newman</t>
  </si>
  <si>
    <t xml:space="preserve">Niamh </t>
  </si>
  <si>
    <t xml:space="preserve">Ellie </t>
  </si>
  <si>
    <t>Mills</t>
  </si>
  <si>
    <t>Drummond</t>
  </si>
  <si>
    <t xml:space="preserve">Liam </t>
  </si>
  <si>
    <t>Lally</t>
  </si>
  <si>
    <t xml:space="preserve">Isabella </t>
  </si>
  <si>
    <t>CLEO</t>
  </si>
  <si>
    <t>MARTIN -EVANS</t>
  </si>
  <si>
    <t>VICTORIA</t>
  </si>
  <si>
    <t>HERITAGE</t>
  </si>
  <si>
    <t xml:space="preserve">ROBYN </t>
  </si>
  <si>
    <t>HOBBS</t>
  </si>
  <si>
    <t>ISABELLA</t>
  </si>
  <si>
    <t>HANNAY</t>
  </si>
  <si>
    <t>WILLIAM</t>
  </si>
  <si>
    <t>THORP</t>
  </si>
  <si>
    <t>ISABEL</t>
  </si>
  <si>
    <t>SHARP</t>
  </si>
  <si>
    <t>EMMA</t>
  </si>
  <si>
    <t>THOMAS</t>
  </si>
  <si>
    <t>JONATHAN</t>
  </si>
  <si>
    <t>MIDDLETON</t>
  </si>
  <si>
    <t>LEWIS</t>
  </si>
  <si>
    <t>SPENCER</t>
  </si>
  <si>
    <t>BROUGHAM</t>
  </si>
  <si>
    <t>ZAK</t>
  </si>
  <si>
    <t>BESWICK</t>
  </si>
  <si>
    <t xml:space="preserve">Harry </t>
  </si>
  <si>
    <t>Webster</t>
  </si>
  <si>
    <t>Cowley</t>
  </si>
  <si>
    <t>Darby</t>
  </si>
  <si>
    <t xml:space="preserve">Jake </t>
  </si>
  <si>
    <t>Storer</t>
  </si>
  <si>
    <t>Sam</t>
  </si>
  <si>
    <t>Shears</t>
  </si>
  <si>
    <t>Pace</t>
  </si>
  <si>
    <t>Lauren</t>
  </si>
  <si>
    <t>Thomas</t>
  </si>
  <si>
    <t>King</t>
  </si>
  <si>
    <t>Hinton</t>
  </si>
  <si>
    <t>Amber</t>
  </si>
  <si>
    <t>Salkeld</t>
  </si>
  <si>
    <t>Rees</t>
  </si>
  <si>
    <t>Adela</t>
  </si>
  <si>
    <t>Simackova</t>
  </si>
  <si>
    <t>Joseph</t>
  </si>
  <si>
    <t>Oilver</t>
  </si>
  <si>
    <t>Peters</t>
  </si>
  <si>
    <t xml:space="preserve">Archie </t>
  </si>
  <si>
    <t>Tattersall</t>
  </si>
  <si>
    <t>Katy</t>
  </si>
  <si>
    <t>Mannix</t>
  </si>
  <si>
    <t>Cara</t>
  </si>
  <si>
    <t>Nell</t>
  </si>
  <si>
    <t>Bellenger</t>
  </si>
  <si>
    <t>Neill</t>
  </si>
  <si>
    <t>Georgia</t>
  </si>
  <si>
    <t>Corcoran</t>
  </si>
  <si>
    <t>Evie</t>
  </si>
  <si>
    <t>Gullion</t>
  </si>
  <si>
    <t>Clark</t>
  </si>
  <si>
    <t>Watts</t>
  </si>
  <si>
    <t>Thacker</t>
  </si>
  <si>
    <t xml:space="preserve">Eve </t>
  </si>
  <si>
    <t>Malloy</t>
  </si>
  <si>
    <t>Lok</t>
  </si>
  <si>
    <t>Sutton</t>
  </si>
  <si>
    <t>Harvey</t>
  </si>
  <si>
    <t>Willmott</t>
  </si>
  <si>
    <t>A &amp; B Total</t>
  </si>
  <si>
    <t>A String Points</t>
  </si>
  <si>
    <t>B String Points</t>
  </si>
  <si>
    <t>M / F</t>
  </si>
  <si>
    <t>2.48.50</t>
  </si>
  <si>
    <t>3.03.30</t>
  </si>
  <si>
    <t>2.49.60</t>
  </si>
  <si>
    <t>2.59.20</t>
  </si>
  <si>
    <t>Price</t>
  </si>
  <si>
    <t>Serena</t>
  </si>
  <si>
    <t>Johal</t>
  </si>
  <si>
    <t>Hearn</t>
  </si>
  <si>
    <t>Toesland</t>
  </si>
  <si>
    <t>Orla</t>
  </si>
  <si>
    <t>Myers</t>
  </si>
  <si>
    <t xml:space="preserve">Finnbar </t>
  </si>
  <si>
    <t>Fergus</t>
  </si>
  <si>
    <t>2.54.40</t>
  </si>
  <si>
    <t>2.57.50</t>
  </si>
  <si>
    <t>3.03.70</t>
  </si>
  <si>
    <t>3.07.70</t>
  </si>
  <si>
    <t>3.12.40</t>
  </si>
  <si>
    <t>3.12.70</t>
  </si>
  <si>
    <t>3.19.30</t>
  </si>
  <si>
    <t>3.21.60</t>
  </si>
  <si>
    <t>3.23.00</t>
  </si>
  <si>
    <t>3.23.10</t>
  </si>
  <si>
    <t>3.26.30</t>
  </si>
  <si>
    <t>3.33.60</t>
  </si>
  <si>
    <t>3.41.90</t>
  </si>
  <si>
    <t>4.02.00</t>
  </si>
  <si>
    <t>2.42.10</t>
  </si>
  <si>
    <t>2.54.10</t>
  </si>
  <si>
    <t>3.02.90</t>
  </si>
  <si>
    <t>3.11.60</t>
  </si>
  <si>
    <t>3.13.10</t>
  </si>
  <si>
    <t>3.13.50</t>
  </si>
  <si>
    <t>3.13.80</t>
  </si>
  <si>
    <t>3.17.30</t>
  </si>
  <si>
    <t>3.20.50</t>
  </si>
  <si>
    <t>3.21.70</t>
  </si>
  <si>
    <t>3.22.10</t>
  </si>
  <si>
    <t>3.22.80</t>
  </si>
  <si>
    <t>3.23.90</t>
  </si>
  <si>
    <t>3.25.00</t>
  </si>
  <si>
    <t>2.35.80</t>
  </si>
  <si>
    <t>2.36.70</t>
  </si>
  <si>
    <t>2.42.40</t>
  </si>
  <si>
    <t>3.47.60</t>
  </si>
  <si>
    <t>2.48.30</t>
  </si>
  <si>
    <t>2.51.60</t>
  </si>
  <si>
    <t>2.56.00</t>
  </si>
  <si>
    <t>3.00.20</t>
  </si>
  <si>
    <t>3.03.20</t>
  </si>
  <si>
    <t>3.07.40</t>
  </si>
  <si>
    <t>3.11.50</t>
  </si>
  <si>
    <t>3.32.70</t>
  </si>
  <si>
    <t>2.44.70</t>
  </si>
  <si>
    <t>2.49.00</t>
  </si>
  <si>
    <t>2.52.40</t>
  </si>
  <si>
    <t>2.55.00</t>
  </si>
  <si>
    <t>3.02.40</t>
  </si>
  <si>
    <t>3.06.10</t>
  </si>
  <si>
    <t>3.06.30</t>
  </si>
  <si>
    <t>3.08.90</t>
  </si>
  <si>
    <t>3.09.00</t>
  </si>
  <si>
    <t>3.10.40</t>
  </si>
  <si>
    <t>3.12.10</t>
  </si>
  <si>
    <t>3.16.80</t>
  </si>
  <si>
    <t>3.28.20</t>
  </si>
  <si>
    <t>3.34.40</t>
  </si>
  <si>
    <t>2.37.50</t>
  </si>
  <si>
    <t>2.41.50</t>
  </si>
  <si>
    <t>2.43.20</t>
  </si>
  <si>
    <t>2.46.20</t>
  </si>
  <si>
    <t>2.47.00</t>
  </si>
  <si>
    <t>2.49.30</t>
  </si>
  <si>
    <t>2.51.20</t>
  </si>
  <si>
    <t>2.54.80</t>
  </si>
  <si>
    <t>2.56.50</t>
  </si>
  <si>
    <t>3.04.60</t>
  </si>
  <si>
    <t>3.06.40</t>
  </si>
  <si>
    <t>3.11.70</t>
  </si>
  <si>
    <t>3.13.00</t>
  </si>
  <si>
    <t>3.15.70</t>
  </si>
  <si>
    <t>2.35.30</t>
  </si>
  <si>
    <t>2.40.30</t>
  </si>
  <si>
    <t>2.43.30</t>
  </si>
  <si>
    <t>2.45.70</t>
  </si>
  <si>
    <t>2.46.60</t>
  </si>
  <si>
    <t>2.54.00</t>
  </si>
  <si>
    <t>2.55.20</t>
  </si>
  <si>
    <t>2.56.60</t>
  </si>
  <si>
    <t>2.57.10</t>
  </si>
  <si>
    <t>2.58.40</t>
  </si>
  <si>
    <t>2.59.60</t>
  </si>
  <si>
    <t>3.00.40</t>
  </si>
  <si>
    <t>3.01.40</t>
  </si>
  <si>
    <t>3.02.10</t>
  </si>
  <si>
    <t>3.17.90</t>
  </si>
  <si>
    <t>3.20.60</t>
  </si>
  <si>
    <t>3.23.40</t>
  </si>
  <si>
    <t>2.20.20</t>
  </si>
  <si>
    <t>2.23.90</t>
  </si>
  <si>
    <t>2.40.40</t>
  </si>
  <si>
    <t>2.42.60</t>
  </si>
  <si>
    <t>2.42.90</t>
  </si>
  <si>
    <t>2.44.00</t>
  </si>
  <si>
    <t>2.47.90</t>
  </si>
  <si>
    <t>2.48.90</t>
  </si>
  <si>
    <t>2.50.80</t>
  </si>
  <si>
    <t>2.52.20</t>
  </si>
  <si>
    <t>2.52.70</t>
  </si>
  <si>
    <t>2.55.60</t>
  </si>
  <si>
    <t>3.06.50</t>
  </si>
  <si>
    <t>2.28.40</t>
  </si>
  <si>
    <t>2.38.40</t>
  </si>
  <si>
    <t>2.40.70</t>
  </si>
  <si>
    <t>2.41.70</t>
  </si>
  <si>
    <t>2.46.90</t>
  </si>
  <si>
    <t>2.47.30</t>
  </si>
  <si>
    <t>2.51.10</t>
  </si>
  <si>
    <t>2.51.30</t>
  </si>
  <si>
    <t>3.13.70</t>
  </si>
  <si>
    <t>3.21.10</t>
  </si>
  <si>
    <t>points</t>
  </si>
  <si>
    <t>Long J</t>
  </si>
  <si>
    <t>High J</t>
  </si>
  <si>
    <t>Height</t>
  </si>
  <si>
    <t xml:space="preserve">A </t>
  </si>
  <si>
    <t>A/B</t>
  </si>
  <si>
    <t>Positions</t>
  </si>
  <si>
    <t>Northamptonshire County AA One Mile Championships 2015. Held at Kettering 12/7/15</t>
  </si>
  <si>
    <t>Amy</t>
  </si>
  <si>
    <t>Rugby &amp; Northampton</t>
  </si>
  <si>
    <t>5.22.5</t>
  </si>
  <si>
    <t>U15 Gold</t>
  </si>
  <si>
    <t xml:space="preserve">Dannielle </t>
  </si>
  <si>
    <t>Gaskell</t>
  </si>
  <si>
    <t>5.31.3</t>
  </si>
  <si>
    <t>U15 Silver</t>
  </si>
  <si>
    <t xml:space="preserve">Claudia </t>
  </si>
  <si>
    <t>Nevett</t>
  </si>
  <si>
    <t>5.31.9</t>
  </si>
  <si>
    <t>U17 Gold</t>
  </si>
  <si>
    <t>Ellie May</t>
  </si>
  <si>
    <t>Hathaway</t>
  </si>
  <si>
    <t>5.50.2</t>
  </si>
  <si>
    <t>U17 Silver</t>
  </si>
  <si>
    <t xml:space="preserve">Hannah </t>
  </si>
  <si>
    <t>Winstone</t>
  </si>
  <si>
    <t>5.54.1</t>
  </si>
  <si>
    <t>U17 Bronze</t>
  </si>
  <si>
    <t>Jennifer</t>
  </si>
  <si>
    <t>5.56.1</t>
  </si>
  <si>
    <t>U15 Bronze</t>
  </si>
  <si>
    <t xml:space="preserve">Amy </t>
  </si>
  <si>
    <t>5.56.6</t>
  </si>
  <si>
    <t>5.58.8</t>
  </si>
  <si>
    <t>Stevens</t>
  </si>
  <si>
    <t>5.59.3</t>
  </si>
  <si>
    <t>Bustin</t>
  </si>
  <si>
    <t>6.03.8</t>
  </si>
  <si>
    <t>Moss</t>
  </si>
  <si>
    <t>6.05.4</t>
  </si>
  <si>
    <t>Hearne</t>
  </si>
  <si>
    <t>6.08.2</t>
  </si>
  <si>
    <t>Trudi</t>
  </si>
  <si>
    <t>Pike</t>
  </si>
  <si>
    <t>6.15.1</t>
  </si>
  <si>
    <t>Vet Gold</t>
  </si>
  <si>
    <t>6.28.3</t>
  </si>
  <si>
    <t>Barbara</t>
  </si>
  <si>
    <t>Fulton</t>
  </si>
  <si>
    <t>6.48.5</t>
  </si>
  <si>
    <t>Vet Silver</t>
  </si>
  <si>
    <t>Wendy</t>
  </si>
  <si>
    <t>Duke</t>
  </si>
  <si>
    <t>7.03.9</t>
  </si>
  <si>
    <t>Senior Gold</t>
  </si>
  <si>
    <t>Unatt.</t>
  </si>
  <si>
    <t>7.17.2</t>
  </si>
  <si>
    <t>Senior Silver</t>
  </si>
  <si>
    <t>Leanne</t>
  </si>
  <si>
    <t>8.03.8</t>
  </si>
  <si>
    <t>Senior Bronze</t>
  </si>
  <si>
    <t>Josie</t>
  </si>
  <si>
    <t>Pickering</t>
  </si>
  <si>
    <t>Wootton</t>
  </si>
  <si>
    <t>9.19.1</t>
  </si>
  <si>
    <t>Jack</t>
  </si>
  <si>
    <t>4.35.3</t>
  </si>
  <si>
    <t>Junior Gold</t>
  </si>
  <si>
    <t>Hayes</t>
  </si>
  <si>
    <t>4.38.8</t>
  </si>
  <si>
    <t>Junior Silver</t>
  </si>
  <si>
    <t>Jed</t>
  </si>
  <si>
    <t>4.41.9</t>
  </si>
  <si>
    <t>Junior Bronze</t>
  </si>
  <si>
    <t>Guillaume</t>
  </si>
  <si>
    <t>Morand</t>
  </si>
  <si>
    <t>Guest (Kettering)</t>
  </si>
  <si>
    <t>4.42.9</t>
  </si>
  <si>
    <t xml:space="preserve">Adam </t>
  </si>
  <si>
    <t>4.48.9</t>
  </si>
  <si>
    <t>Under 15 Gold</t>
  </si>
  <si>
    <t>4.51.3</t>
  </si>
  <si>
    <t>Under 15 Silver</t>
  </si>
  <si>
    <t>Rushton</t>
  </si>
  <si>
    <t>4.56.7</t>
  </si>
  <si>
    <t>Under 15 Bronze</t>
  </si>
  <si>
    <t>Mehmet</t>
  </si>
  <si>
    <t>4.57.1</t>
  </si>
  <si>
    <t>Under 17 Gold</t>
  </si>
  <si>
    <t>Armstrong</t>
  </si>
  <si>
    <t>4.57.5</t>
  </si>
  <si>
    <t>Fynn</t>
  </si>
  <si>
    <t>Batkin</t>
  </si>
  <si>
    <t>5.02.6</t>
  </si>
  <si>
    <t>Kinder</t>
  </si>
  <si>
    <t>5.07.5</t>
  </si>
  <si>
    <t>Cannell</t>
  </si>
  <si>
    <t>5.11.6</t>
  </si>
  <si>
    <t>Morgan</t>
  </si>
  <si>
    <t>5.11.7</t>
  </si>
  <si>
    <t>Stephen</t>
  </si>
  <si>
    <t>5.12.1</t>
  </si>
  <si>
    <t>Brian</t>
  </si>
  <si>
    <t>Gray</t>
  </si>
  <si>
    <t>5.13.6</t>
  </si>
  <si>
    <t>Ady</t>
  </si>
  <si>
    <t>5.29.1</t>
  </si>
  <si>
    <t>Vet Bronze</t>
  </si>
  <si>
    <t>Alfie</t>
  </si>
  <si>
    <t>Long</t>
  </si>
  <si>
    <t>5.35.6</t>
  </si>
  <si>
    <t>5.57.5</t>
  </si>
  <si>
    <t>Anthony</t>
  </si>
  <si>
    <t>Poncia</t>
  </si>
  <si>
    <t>6.14.2</t>
  </si>
  <si>
    <t>Alan</t>
  </si>
  <si>
    <t>Rain</t>
  </si>
  <si>
    <t>6.36.5</t>
  </si>
  <si>
    <t xml:space="preserve">Lauren </t>
  </si>
  <si>
    <t>6.45.7</t>
  </si>
  <si>
    <t>7.25.4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</si>
</sst>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9.65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31">
    <xf numFmtId="0" fontId="0" fillId="0" borderId="0" xfId="0"/>
    <xf numFmtId="0" fontId="2" fillId="0" borderId="0" xfId="2" applyFont="1"/>
    <xf numFmtId="0" fontId="1" fillId="0" borderId="0" xfId="2"/>
    <xf numFmtId="0" fontId="0" fillId="0" borderId="0" xfId="0" applyAlignment="1">
      <alignment horizontal="center"/>
    </xf>
    <xf numFmtId="0" fontId="8" fillId="0" borderId="0" xfId="0" applyFont="1"/>
    <xf numFmtId="0" fontId="2" fillId="0" borderId="0" xfId="2" applyFont="1" applyAlignment="1">
      <alignment horizontal="center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0" fillId="0" borderId="0" xfId="0"/>
    <xf numFmtId="2" fontId="0" fillId="0" borderId="0" xfId="0" applyNumberFormat="1"/>
    <xf numFmtId="0" fontId="2" fillId="0" borderId="0" xfId="2" applyFont="1" applyAlignment="1">
      <alignment horizontal="left"/>
    </xf>
    <xf numFmtId="2" fontId="2" fillId="0" borderId="0" xfId="2" applyNumberFormat="1" applyFont="1" applyAlignment="1">
      <alignment horizontal="left"/>
    </xf>
    <xf numFmtId="2" fontId="9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1" fontId="2" fillId="0" borderId="0" xfId="2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 applyAlignment="1">
      <alignment horizontal="center"/>
    </xf>
    <xf numFmtId="0" fontId="8" fillId="3" borderId="1" xfId="0" applyFont="1" applyFill="1" applyBorder="1"/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2" fillId="0" borderId="0" xfId="2" applyFont="1" applyAlignment="1">
      <alignment horizontal="right"/>
    </xf>
    <xf numFmtId="0" fontId="1" fillId="0" borderId="6" xfId="2" applyBorder="1"/>
    <xf numFmtId="0" fontId="1" fillId="0" borderId="0" xfId="2" applyBorder="1"/>
    <xf numFmtId="0" fontId="2" fillId="4" borderId="0" xfId="2" applyFont="1" applyFill="1"/>
    <xf numFmtId="0" fontId="1" fillId="4" borderId="0" xfId="2" applyFill="1"/>
    <xf numFmtId="0" fontId="1" fillId="4" borderId="0" xfId="2" applyFill="1" applyBorder="1"/>
    <xf numFmtId="0" fontId="2" fillId="4" borderId="0" xfId="2" applyFont="1" applyFill="1" applyAlignment="1">
      <alignment horizontal="left"/>
    </xf>
    <xf numFmtId="0" fontId="0" fillId="4" borderId="0" xfId="0" applyFont="1" applyFill="1"/>
    <xf numFmtId="0" fontId="0" fillId="4" borderId="0" xfId="0" applyFill="1"/>
    <xf numFmtId="0" fontId="2" fillId="5" borderId="0" xfId="2" applyFont="1" applyFill="1"/>
    <xf numFmtId="0" fontId="2" fillId="4" borderId="11" xfId="2" applyFont="1" applyFill="1" applyBorder="1"/>
    <xf numFmtId="0" fontId="2" fillId="0" borderId="11" xfId="2" applyFont="1" applyBorder="1"/>
    <xf numFmtId="0" fontId="2" fillId="4" borderId="12" xfId="2" applyFont="1" applyFill="1" applyBorder="1"/>
    <xf numFmtId="0" fontId="2" fillId="5" borderId="11" xfId="2" applyFont="1" applyFill="1" applyBorder="1"/>
    <xf numFmtId="0" fontId="2" fillId="4" borderId="13" xfId="2" applyFont="1" applyFill="1" applyBorder="1"/>
    <xf numFmtId="0" fontId="2" fillId="0" borderId="13" xfId="2" applyFont="1" applyBorder="1"/>
    <xf numFmtId="0" fontId="2" fillId="4" borderId="0" xfId="2" applyFont="1" applyFill="1" applyBorder="1"/>
    <xf numFmtId="0" fontId="2" fillId="0" borderId="0" xfId="2" applyFont="1" applyBorder="1"/>
    <xf numFmtId="0" fontId="2" fillId="5" borderId="0" xfId="2" applyFont="1" applyFill="1" applyBorder="1"/>
    <xf numFmtId="0" fontId="1" fillId="0" borderId="14" xfId="2" applyBorder="1"/>
    <xf numFmtId="0" fontId="1" fillId="0" borderId="4" xfId="2" applyBorder="1"/>
    <xf numFmtId="0" fontId="1" fillId="4" borderId="6" xfId="2" applyFill="1" applyBorder="1"/>
    <xf numFmtId="0" fontId="1" fillId="4" borderId="14" xfId="2" applyFill="1" applyBorder="1"/>
    <xf numFmtId="0" fontId="2" fillId="4" borderId="0" xfId="2" applyFont="1" applyFill="1" applyAlignment="1">
      <alignment horizontal="center"/>
    </xf>
    <xf numFmtId="0" fontId="2" fillId="4" borderId="15" xfId="2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" fillId="4" borderId="8" xfId="2" applyFont="1" applyFill="1" applyBorder="1"/>
    <xf numFmtId="0" fontId="8" fillId="4" borderId="0" xfId="0" applyFont="1" applyFill="1"/>
    <xf numFmtId="0" fontId="2" fillId="4" borderId="9" xfId="2" applyFont="1" applyFill="1" applyBorder="1"/>
    <xf numFmtId="0" fontId="2" fillId="4" borderId="10" xfId="2" applyFont="1" applyFill="1" applyBorder="1"/>
    <xf numFmtId="0" fontId="8" fillId="4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2" fillId="6" borderId="9" xfId="2" applyFont="1" applyFill="1" applyBorder="1"/>
    <xf numFmtId="0" fontId="8" fillId="6" borderId="16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0" xfId="0" applyFont="1" applyFill="1"/>
    <xf numFmtId="0" fontId="0" fillId="6" borderId="0" xfId="0" applyFill="1"/>
    <xf numFmtId="0" fontId="8" fillId="4" borderId="13" xfId="0" applyFont="1" applyFill="1" applyBorder="1"/>
    <xf numFmtId="0" fontId="8" fillId="6" borderId="13" xfId="0" applyFont="1" applyFill="1" applyBorder="1"/>
    <xf numFmtId="0" fontId="8" fillId="4" borderId="12" xfId="0" applyFont="1" applyFill="1" applyBorder="1"/>
    <xf numFmtId="0" fontId="8" fillId="4" borderId="14" xfId="0" applyFont="1" applyFill="1" applyBorder="1"/>
    <xf numFmtId="2" fontId="1" fillId="0" borderId="0" xfId="2" applyNumberFormat="1"/>
    <xf numFmtId="2" fontId="2" fillId="0" borderId="0" xfId="2" applyNumberFormat="1" applyFont="1"/>
    <xf numFmtId="2" fontId="2" fillId="0" borderId="0" xfId="2" applyNumberFormat="1" applyFont="1" applyAlignment="1">
      <alignment horizontal="right"/>
    </xf>
    <xf numFmtId="0" fontId="1" fillId="0" borderId="0" xfId="2" applyAlignment="1">
      <alignment horizontal="left"/>
    </xf>
    <xf numFmtId="1" fontId="1" fillId="4" borderId="0" xfId="2" applyNumberFormat="1" applyFill="1"/>
    <xf numFmtId="1" fontId="1" fillId="0" borderId="0" xfId="2" applyNumberFormat="1"/>
    <xf numFmtId="1" fontId="2" fillId="4" borderId="0" xfId="2" applyNumberFormat="1" applyFont="1" applyFill="1"/>
    <xf numFmtId="1" fontId="2" fillId="0" borderId="0" xfId="2" applyNumberFormat="1" applyFont="1"/>
    <xf numFmtId="1" fontId="0" fillId="4" borderId="0" xfId="0" applyNumberFormat="1" applyFill="1"/>
    <xf numFmtId="1" fontId="0" fillId="0" borderId="0" xfId="0" applyNumberFormat="1"/>
    <xf numFmtId="1" fontId="2" fillId="4" borderId="0" xfId="2" applyNumberFormat="1" applyFont="1" applyFill="1" applyAlignment="1">
      <alignment horizontal="right"/>
    </xf>
    <xf numFmtId="1" fontId="2" fillId="0" borderId="0" xfId="2" applyNumberFormat="1" applyFont="1" applyAlignment="1">
      <alignment horizontal="right"/>
    </xf>
    <xf numFmtId="0" fontId="4" fillId="0" borderId="6" xfId="1" applyFont="1" applyBorder="1"/>
    <xf numFmtId="0" fontId="5" fillId="0" borderId="6" xfId="1" applyFont="1" applyBorder="1"/>
    <xf numFmtId="0" fontId="6" fillId="0" borderId="6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3" fillId="0" borderId="0" xfId="1"/>
    <xf numFmtId="0" fontId="5" fillId="0" borderId="20" xfId="1" applyFont="1" applyBorder="1"/>
    <xf numFmtId="0" fontId="7" fillId="0" borderId="6" xfId="1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/>
    </xf>
    <xf numFmtId="0" fontId="5" fillId="0" borderId="0" xfId="1" applyFont="1" applyBorder="1"/>
    <xf numFmtId="0" fontId="3" fillId="0" borderId="0" xfId="1" applyBorder="1"/>
    <xf numFmtId="0" fontId="7" fillId="0" borderId="20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0" fontId="5" fillId="0" borderId="6" xfId="1" applyFont="1" applyBorder="1" applyAlignment="1">
      <alignment vertical="center"/>
    </xf>
    <xf numFmtId="0" fontId="5" fillId="0" borderId="21" xfId="1" applyFont="1" applyBorder="1" applyAlignment="1">
      <alignment horizontal="center"/>
    </xf>
    <xf numFmtId="0" fontId="5" fillId="0" borderId="21" xfId="1" applyFont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5" fillId="0" borderId="6" xfId="1" applyFont="1" applyFill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vertical="center"/>
    </xf>
    <xf numFmtId="0" fontId="5" fillId="0" borderId="21" xfId="1" applyFont="1" applyFill="1" applyBorder="1" applyAlignment="1">
      <alignment horizontal="center" vertical="center"/>
    </xf>
    <xf numFmtId="0" fontId="3" fillId="0" borderId="6" xfId="1" applyBorder="1"/>
    <xf numFmtId="0" fontId="5" fillId="0" borderId="0" xfId="1" applyFont="1" applyAlignment="1">
      <alignment horizontal="center"/>
    </xf>
    <xf numFmtId="0" fontId="3" fillId="0" borderId="23" xfId="1" applyBorder="1"/>
    <xf numFmtId="0" fontId="3" fillId="0" borderId="21" xfId="1" applyBorder="1"/>
    <xf numFmtId="0" fontId="3" fillId="0" borderId="0" xfId="1" applyAlignment="1">
      <alignment horizontal="center"/>
    </xf>
    <xf numFmtId="0" fontId="4" fillId="0" borderId="23" xfId="1" applyFont="1" applyBorder="1"/>
    <xf numFmtId="0" fontId="5" fillId="0" borderId="21" xfId="1" applyFont="1" applyBorder="1"/>
    <xf numFmtId="0" fontId="5" fillId="0" borderId="23" xfId="1" applyFont="1" applyBorder="1"/>
    <xf numFmtId="0" fontId="5" fillId="0" borderId="0" xfId="1" applyFont="1"/>
    <xf numFmtId="0" fontId="5" fillId="0" borderId="24" xfId="1" applyFont="1" applyBorder="1"/>
    <xf numFmtId="0" fontId="5" fillId="0" borderId="22" xfId="1" applyFont="1" applyBorder="1"/>
    <xf numFmtId="0" fontId="5" fillId="0" borderId="25" xfId="1" applyFont="1" applyBorder="1"/>
    <xf numFmtId="0" fontId="3" fillId="0" borderId="25" xfId="1" applyBorder="1"/>
    <xf numFmtId="0" fontId="3" fillId="0" borderId="26" xfId="1" applyBorder="1"/>
    <xf numFmtId="0" fontId="2" fillId="0" borderId="27" xfId="2" applyFont="1" applyBorder="1" applyAlignment="1">
      <alignment horizontal="center"/>
    </xf>
    <xf numFmtId="0" fontId="2" fillId="0" borderId="18" xfId="2" applyFont="1" applyBorder="1" applyAlignment="1">
      <alignment horizontal="center"/>
    </xf>
    <xf numFmtId="0" fontId="2" fillId="0" borderId="19" xfId="2" applyFont="1" applyBorder="1" applyAlignment="1">
      <alignment horizontal="center"/>
    </xf>
    <xf numFmtId="1" fontId="2" fillId="4" borderId="0" xfId="2" applyNumberFormat="1" applyFont="1" applyFill="1" applyAlignment="1">
      <alignment horizontal="center"/>
    </xf>
    <xf numFmtId="0" fontId="2" fillId="0" borderId="0" xfId="2" applyFont="1" applyAlignment="1">
      <alignment horizontal="center"/>
    </xf>
    <xf numFmtId="0" fontId="1" fillId="0" borderId="0" xfId="2" applyAlignment="1">
      <alignment horizontal="center"/>
    </xf>
  </cellXfs>
  <cellStyles count="3">
    <cellStyle name="Normal" xfId="0" builtinId="0"/>
    <cellStyle name="Normal 2" xfId="1"/>
    <cellStyle name="Normal_KTH April 2013 Open Meetin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9"/>
  <sheetViews>
    <sheetView topLeftCell="A10" zoomScaleNormal="100" workbookViewId="0">
      <selection activeCell="G34" sqref="G34"/>
    </sheetView>
  </sheetViews>
  <sheetFormatPr defaultRowHeight="14.4" x14ac:dyDescent="0.3"/>
  <cols>
    <col min="2" max="2" width="14.44140625" style="4" customWidth="1"/>
    <col min="3" max="3" width="13" style="59" customWidth="1"/>
    <col min="4" max="4" width="13" style="73" customWidth="1"/>
    <col min="5" max="5" width="13" style="59" customWidth="1"/>
    <col min="6" max="6" width="13" style="73" customWidth="1"/>
    <col min="7" max="7" width="13" style="59" customWidth="1"/>
    <col min="8" max="8" width="13" style="73" customWidth="1"/>
    <col min="9" max="9" width="13" style="59" customWidth="1"/>
    <col min="10" max="10" width="6.44140625" style="4" hidden="1" customWidth="1"/>
    <col min="11" max="11" width="5.5546875" style="4" hidden="1" customWidth="1"/>
    <col min="12" max="12" width="3.109375" customWidth="1"/>
  </cols>
  <sheetData>
    <row r="1" spans="2:11" ht="15" thickBot="1" x14ac:dyDescent="0.35">
      <c r="C1" s="125" t="s">
        <v>36</v>
      </c>
      <c r="D1" s="126"/>
      <c r="E1" s="126"/>
      <c r="F1" s="126"/>
      <c r="G1" s="126"/>
      <c r="H1" s="126"/>
      <c r="I1" s="126"/>
      <c r="J1" s="126"/>
      <c r="K1" s="127"/>
    </row>
    <row r="2" spans="2:11" ht="15" thickBot="1" x14ac:dyDescent="0.35">
      <c r="B2" s="20"/>
      <c r="C2" s="53" t="s">
        <v>29</v>
      </c>
      <c r="D2" s="64" t="s">
        <v>31</v>
      </c>
      <c r="E2" s="60" t="s">
        <v>34</v>
      </c>
      <c r="F2" s="64" t="s">
        <v>32</v>
      </c>
      <c r="G2" s="60" t="s">
        <v>33</v>
      </c>
      <c r="H2" s="64" t="s">
        <v>30</v>
      </c>
      <c r="I2" s="61" t="s">
        <v>35</v>
      </c>
      <c r="J2" s="1" t="s">
        <v>42</v>
      </c>
      <c r="K2" s="1" t="s">
        <v>43</v>
      </c>
    </row>
    <row r="3" spans="2:11" x14ac:dyDescent="0.3">
      <c r="B3" s="19" t="s">
        <v>54</v>
      </c>
      <c r="C3" s="54">
        <v>30</v>
      </c>
      <c r="D3" s="65">
        <v>15</v>
      </c>
      <c r="E3" s="54">
        <v>20</v>
      </c>
      <c r="F3" s="65">
        <v>13</v>
      </c>
      <c r="G3" s="54">
        <v>16</v>
      </c>
      <c r="H3" s="65">
        <v>13</v>
      </c>
      <c r="I3" s="54">
        <f>'100M'!Q183</f>
        <v>3</v>
      </c>
      <c r="J3" s="6" t="e">
        <f>'100M'!#REF!</f>
        <v>#REF!</v>
      </c>
      <c r="K3" s="6" t="e">
        <f>'100M'!#REF!</f>
        <v>#REF!</v>
      </c>
    </row>
    <row r="4" spans="2:11" x14ac:dyDescent="0.3">
      <c r="B4" s="17" t="s">
        <v>55</v>
      </c>
      <c r="C4" s="55">
        <f>'200M'!K183</f>
        <v>30</v>
      </c>
      <c r="D4" s="66">
        <f>'200M'!L183</f>
        <v>7</v>
      </c>
      <c r="E4" s="55">
        <f>'200M'!M183</f>
        <v>20</v>
      </c>
      <c r="F4" s="66">
        <f>'200M'!N183</f>
        <v>20</v>
      </c>
      <c r="G4" s="55">
        <f>'200M'!O183</f>
        <v>13</v>
      </c>
      <c r="H4" s="66">
        <f>'200M'!P183</f>
        <v>15</v>
      </c>
      <c r="I4" s="55">
        <f>'200M'!Q183</f>
        <v>3</v>
      </c>
      <c r="J4" s="6" t="e">
        <f>'200M'!#REF!</f>
        <v>#REF!</v>
      </c>
      <c r="K4" s="6" t="e">
        <f>'200M'!#REF!</f>
        <v>#REF!</v>
      </c>
    </row>
    <row r="5" spans="2:11" x14ac:dyDescent="0.3">
      <c r="B5" s="17" t="s">
        <v>56</v>
      </c>
      <c r="C5" s="55">
        <v>26</v>
      </c>
      <c r="D5" s="66">
        <v>20</v>
      </c>
      <c r="E5" s="55">
        <v>24</v>
      </c>
      <c r="F5" s="66">
        <v>6</v>
      </c>
      <c r="G5" s="55">
        <v>7</v>
      </c>
      <c r="H5" s="66">
        <v>19</v>
      </c>
      <c r="I5" s="55">
        <f>'800m'!Q224</f>
        <v>8</v>
      </c>
      <c r="J5" s="6" t="e">
        <f>'800m'!#REF!</f>
        <v>#REF!</v>
      </c>
      <c r="K5" s="6" t="e">
        <f>'800m'!#REF!</f>
        <v>#REF!</v>
      </c>
    </row>
    <row r="6" spans="2:11" x14ac:dyDescent="0.3">
      <c r="B6" s="17" t="s">
        <v>57</v>
      </c>
      <c r="C6" s="55">
        <f>Relays!G49</f>
        <v>25</v>
      </c>
      <c r="D6" s="66">
        <f>Relays!H49</f>
        <v>9</v>
      </c>
      <c r="E6" s="55">
        <f>Relays!I49</f>
        <v>29</v>
      </c>
      <c r="F6" s="66">
        <f>Relays!J49</f>
        <v>0</v>
      </c>
      <c r="G6" s="55">
        <f>Relays!K49</f>
        <v>11</v>
      </c>
      <c r="H6" s="66">
        <f>Relays!L49</f>
        <v>17</v>
      </c>
      <c r="I6" s="55">
        <f>Relays!M49</f>
        <v>0</v>
      </c>
      <c r="J6" s="6" t="e">
        <f>Relays!#REF!</f>
        <v>#REF!</v>
      </c>
      <c r="K6" s="6" t="e">
        <f>Relays!#REF!</f>
        <v>#REF!</v>
      </c>
    </row>
    <row r="7" spans="2:11" x14ac:dyDescent="0.3">
      <c r="B7" s="17" t="s">
        <v>58</v>
      </c>
      <c r="C7" s="55">
        <f>'High Jump'!K74</f>
        <v>27</v>
      </c>
      <c r="D7" s="66">
        <f>'High Jump'!L74</f>
        <v>8</v>
      </c>
      <c r="E7" s="55">
        <f>'High Jump'!M74</f>
        <v>16</v>
      </c>
      <c r="F7" s="66">
        <f>'High Jump'!N74</f>
        <v>6</v>
      </c>
      <c r="G7" s="55">
        <f>'High Jump'!O74</f>
        <v>14</v>
      </c>
      <c r="H7" s="66">
        <f>'High Jump'!P74</f>
        <v>12</v>
      </c>
      <c r="I7" s="55">
        <f>'High Jump'!Q74</f>
        <v>0</v>
      </c>
      <c r="J7" s="6" t="e">
        <f>'High Jump'!#REF!</f>
        <v>#REF!</v>
      </c>
      <c r="K7" s="6" t="e">
        <f>'High Jump'!#REF!</f>
        <v>#REF!</v>
      </c>
    </row>
    <row r="8" spans="2:11" x14ac:dyDescent="0.3">
      <c r="B8" s="17" t="s">
        <v>59</v>
      </c>
      <c r="C8" s="55">
        <f>'Long Jump'!K150</f>
        <v>29</v>
      </c>
      <c r="D8" s="66">
        <f>'Long Jump'!L150</f>
        <v>9</v>
      </c>
      <c r="E8" s="55">
        <f>'Long Jump'!M150</f>
        <v>18</v>
      </c>
      <c r="F8" s="66">
        <f>'Long Jump'!N150</f>
        <v>19</v>
      </c>
      <c r="G8" s="55">
        <f>'Long Jump'!O150</f>
        <v>14</v>
      </c>
      <c r="H8" s="66">
        <f>'Long Jump'!P150</f>
        <v>11</v>
      </c>
      <c r="I8" s="55">
        <f>'Long Jump'!Q150</f>
        <v>12</v>
      </c>
      <c r="J8" s="6" t="e">
        <f>'Long Jump'!#REF!</f>
        <v>#REF!</v>
      </c>
      <c r="K8" s="6" t="e">
        <f>'Long Jump'!#REF!</f>
        <v>#REF!</v>
      </c>
    </row>
    <row r="9" spans="2:11" x14ac:dyDescent="0.3">
      <c r="B9" s="17" t="s">
        <v>60</v>
      </c>
      <c r="C9" s="55">
        <f>Javelin!K74</f>
        <v>16</v>
      </c>
      <c r="D9" s="66">
        <f>Javelin!L74</f>
        <v>7</v>
      </c>
      <c r="E9" s="55">
        <f>Javelin!M74</f>
        <v>11</v>
      </c>
      <c r="F9" s="66">
        <f>Javelin!N74</f>
        <v>0</v>
      </c>
      <c r="G9" s="55">
        <f>Javelin!O74</f>
        <v>4</v>
      </c>
      <c r="H9" s="66">
        <f>Javelin!P74</f>
        <v>11</v>
      </c>
      <c r="I9" s="55">
        <f>Javelin!Q74</f>
        <v>0</v>
      </c>
      <c r="J9" s="6" t="e">
        <f>Javelin!#REF!</f>
        <v>#REF!</v>
      </c>
      <c r="K9" s="6" t="e">
        <f>Javelin!#REF!</f>
        <v>#REF!</v>
      </c>
    </row>
    <row r="10" spans="2:11" x14ac:dyDescent="0.3">
      <c r="B10" s="17" t="s">
        <v>61</v>
      </c>
      <c r="C10" s="55">
        <f>Vortex!K52</f>
        <v>13</v>
      </c>
      <c r="D10" s="66">
        <f>Vortex!L52</f>
        <v>6</v>
      </c>
      <c r="E10" s="55">
        <f>Vortex!M52</f>
        <v>9</v>
      </c>
      <c r="F10" s="66">
        <f>Vortex!N52</f>
        <v>3</v>
      </c>
      <c r="G10" s="55">
        <f>Vortex!O52</f>
        <v>12</v>
      </c>
      <c r="H10" s="66">
        <f>Vortex!P52</f>
        <v>9</v>
      </c>
      <c r="I10" s="55">
        <f>Vortex!Q52</f>
        <v>0</v>
      </c>
      <c r="J10" s="6" t="e">
        <f>Vortex!#REF!</f>
        <v>#REF!</v>
      </c>
      <c r="K10" s="6" t="e">
        <f>Vortex!#REF!</f>
        <v>#REF!</v>
      </c>
    </row>
    <row r="11" spans="2:11" ht="15" thickBot="1" x14ac:dyDescent="0.35">
      <c r="B11" s="17" t="s">
        <v>62</v>
      </c>
      <c r="C11" s="56">
        <f>Officials!C8</f>
        <v>15</v>
      </c>
      <c r="D11" s="67">
        <f>Officials!D8</f>
        <v>5</v>
      </c>
      <c r="E11" s="56">
        <f>Officials!E8</f>
        <v>15</v>
      </c>
      <c r="F11" s="67">
        <f>Officials!F8</f>
        <v>5</v>
      </c>
      <c r="G11" s="56">
        <f>Officials!G8</f>
        <v>10</v>
      </c>
      <c r="H11" s="67">
        <f>Officials!H8</f>
        <v>5</v>
      </c>
      <c r="I11" s="56">
        <f>Officials!I8</f>
        <v>5</v>
      </c>
      <c r="J11" s="6">
        <f>Officials!J8</f>
        <v>0</v>
      </c>
      <c r="K11" s="6" t="e">
        <f>Officials!#REF!</f>
        <v>#REF!</v>
      </c>
    </row>
    <row r="12" spans="2:11" s="8" customFormat="1" ht="15" thickBot="1" x14ac:dyDescent="0.35">
      <c r="B12" s="18" t="s">
        <v>43</v>
      </c>
      <c r="C12" s="57">
        <f>SUM(C3:C11)</f>
        <v>211</v>
      </c>
      <c r="D12" s="68">
        <f t="shared" ref="D12:I12" si="0">SUM(D3:D11)</f>
        <v>86</v>
      </c>
      <c r="E12" s="57">
        <f t="shared" si="0"/>
        <v>162</v>
      </c>
      <c r="F12" s="68">
        <f t="shared" si="0"/>
        <v>72</v>
      </c>
      <c r="G12" s="57">
        <f t="shared" si="0"/>
        <v>101</v>
      </c>
      <c r="H12" s="68">
        <f t="shared" si="0"/>
        <v>112</v>
      </c>
      <c r="I12" s="57">
        <f t="shared" si="0"/>
        <v>31</v>
      </c>
      <c r="J12" s="6"/>
      <c r="K12" s="6"/>
    </row>
    <row r="13" spans="2:11" s="74" customFormat="1" ht="15.75" customHeight="1" thickBot="1" x14ac:dyDescent="0.35">
      <c r="B13" s="73"/>
      <c r="C13" s="69"/>
      <c r="D13" s="69"/>
      <c r="E13" s="69"/>
      <c r="F13" s="69"/>
      <c r="G13" s="69"/>
      <c r="H13" s="69"/>
      <c r="I13" s="69"/>
      <c r="J13" s="69"/>
      <c r="K13" s="69"/>
    </row>
    <row r="14" spans="2:11" ht="15" thickBot="1" x14ac:dyDescent="0.35">
      <c r="C14" s="125" t="s">
        <v>37</v>
      </c>
      <c r="D14" s="126"/>
      <c r="E14" s="126"/>
      <c r="F14" s="126"/>
      <c r="G14" s="126"/>
      <c r="H14" s="126"/>
      <c r="I14" s="126"/>
      <c r="J14" s="126"/>
      <c r="K14" s="127"/>
    </row>
    <row r="15" spans="2:11" ht="15" thickBot="1" x14ac:dyDescent="0.35">
      <c r="B15" s="20"/>
      <c r="C15" s="58" t="s">
        <v>29</v>
      </c>
      <c r="D15" s="64" t="s">
        <v>31</v>
      </c>
      <c r="E15" s="60" t="s">
        <v>34</v>
      </c>
      <c r="F15" s="64" t="s">
        <v>32</v>
      </c>
      <c r="G15" s="60" t="s">
        <v>33</v>
      </c>
      <c r="H15" s="64" t="s">
        <v>30</v>
      </c>
      <c r="I15" s="61" t="s">
        <v>35</v>
      </c>
      <c r="J15" s="5" t="s">
        <v>42</v>
      </c>
      <c r="K15" s="5" t="s">
        <v>43</v>
      </c>
    </row>
    <row r="16" spans="2:11" x14ac:dyDescent="0.3">
      <c r="B16" s="19" t="s">
        <v>54</v>
      </c>
      <c r="C16" s="54">
        <v>28</v>
      </c>
      <c r="D16" s="65">
        <v>11</v>
      </c>
      <c r="E16" s="54">
        <v>20</v>
      </c>
      <c r="F16" s="65">
        <f>'100M'!X183</f>
        <v>6</v>
      </c>
      <c r="G16" s="54">
        <v>6</v>
      </c>
      <c r="H16" s="65">
        <v>8</v>
      </c>
      <c r="I16" s="54">
        <f>'100M'!AA183</f>
        <v>0</v>
      </c>
      <c r="J16" s="6" t="e">
        <f>'100M'!#REF!</f>
        <v>#REF!</v>
      </c>
      <c r="K16" s="6" t="e">
        <f>'100M'!#REF!</f>
        <v>#REF!</v>
      </c>
    </row>
    <row r="17" spans="2:11" x14ac:dyDescent="0.3">
      <c r="B17" s="17" t="s">
        <v>55</v>
      </c>
      <c r="C17" s="55">
        <f>'200M'!U183</f>
        <v>24</v>
      </c>
      <c r="D17" s="66">
        <f>'200M'!V183</f>
        <v>3</v>
      </c>
      <c r="E17" s="55">
        <f>'200M'!W183</f>
        <v>19</v>
      </c>
      <c r="F17" s="66">
        <f>'200M'!X183</f>
        <v>6</v>
      </c>
      <c r="G17" s="55">
        <f>'200M'!Y183</f>
        <v>8</v>
      </c>
      <c r="H17" s="66">
        <v>11</v>
      </c>
      <c r="I17" s="55">
        <f>'200M'!AA183</f>
        <v>0</v>
      </c>
      <c r="J17" s="6" t="e">
        <f>'200M'!#REF!</f>
        <v>#REF!</v>
      </c>
      <c r="K17" s="6" t="e">
        <f>'200M'!#REF!</f>
        <v>#REF!</v>
      </c>
    </row>
    <row r="18" spans="2:11" x14ac:dyDescent="0.3">
      <c r="B18" s="17" t="s">
        <v>56</v>
      </c>
      <c r="C18" s="55">
        <v>28</v>
      </c>
      <c r="D18" s="66">
        <v>12</v>
      </c>
      <c r="E18" s="55">
        <v>21</v>
      </c>
      <c r="F18" s="66">
        <f>'800m'!X224</f>
        <v>8</v>
      </c>
      <c r="G18" s="55">
        <f>'800m'!Y224</f>
        <v>2</v>
      </c>
      <c r="H18" s="66">
        <v>10</v>
      </c>
      <c r="I18" s="55">
        <f>'800m'!AA224</f>
        <v>3</v>
      </c>
      <c r="J18" s="21">
        <f>'800m'!AB224</f>
        <v>0</v>
      </c>
      <c r="K18" s="21">
        <f>'800m'!AC224</f>
        <v>0</v>
      </c>
    </row>
    <row r="19" spans="2:11" x14ac:dyDescent="0.3">
      <c r="B19" s="22" t="s">
        <v>57</v>
      </c>
      <c r="C19" s="23"/>
      <c r="D19" s="70"/>
      <c r="E19" s="24"/>
      <c r="F19" s="70"/>
      <c r="G19" s="24"/>
      <c r="H19" s="70"/>
      <c r="I19" s="25"/>
      <c r="J19" s="7"/>
      <c r="K19" s="7"/>
    </row>
    <row r="20" spans="2:11" x14ac:dyDescent="0.3">
      <c r="B20" s="17" t="s">
        <v>58</v>
      </c>
      <c r="C20" s="55">
        <f>'High Jump'!U74</f>
        <v>18</v>
      </c>
      <c r="D20" s="66">
        <f>'High Jump'!V74</f>
        <v>0</v>
      </c>
      <c r="E20" s="55">
        <f>'High Jump'!W74</f>
        <v>16</v>
      </c>
      <c r="F20" s="66">
        <f>'High Jump'!X74</f>
        <v>5</v>
      </c>
      <c r="G20" s="55">
        <f>'High Jump'!Y74</f>
        <v>9</v>
      </c>
      <c r="H20" s="66">
        <f>'High Jump'!Z74</f>
        <v>3</v>
      </c>
      <c r="I20" s="55">
        <f>'High Jump'!AA74</f>
        <v>0</v>
      </c>
      <c r="J20" s="6" t="e">
        <f>'High Jump'!#REF!</f>
        <v>#REF!</v>
      </c>
      <c r="K20" s="6" t="e">
        <f>'High Jump'!#REF!</f>
        <v>#REF!</v>
      </c>
    </row>
    <row r="21" spans="2:11" x14ac:dyDescent="0.3">
      <c r="B21" s="17" t="s">
        <v>59</v>
      </c>
      <c r="C21" s="55">
        <f>'Long Jump'!U150</f>
        <v>28</v>
      </c>
      <c r="D21" s="66">
        <f>'Long Jump'!V150</f>
        <v>5</v>
      </c>
      <c r="E21" s="55">
        <f>'Long Jump'!W150</f>
        <v>15</v>
      </c>
      <c r="F21" s="66">
        <f>'Long Jump'!X150</f>
        <v>7</v>
      </c>
      <c r="G21" s="55">
        <f>'Long Jump'!Y150</f>
        <v>10</v>
      </c>
      <c r="H21" s="66">
        <f>'Long Jump'!Z150</f>
        <v>9</v>
      </c>
      <c r="I21" s="55">
        <f>'Long Jump'!AA150</f>
        <v>4</v>
      </c>
      <c r="J21" s="6" t="e">
        <f>'Long Jump'!#REF!</f>
        <v>#REF!</v>
      </c>
      <c r="K21" s="6" t="e">
        <f>'Long Jump'!#REF!</f>
        <v>#REF!</v>
      </c>
    </row>
    <row r="22" spans="2:11" x14ac:dyDescent="0.3">
      <c r="B22" s="17" t="s">
        <v>60</v>
      </c>
      <c r="C22" s="55">
        <f>Javelin!U74</f>
        <v>14</v>
      </c>
      <c r="D22" s="66">
        <f>Javelin!V74</f>
        <v>5</v>
      </c>
      <c r="E22" s="55">
        <f>Javelin!W74</f>
        <v>9</v>
      </c>
      <c r="F22" s="66">
        <f>Javelin!X74</f>
        <v>0</v>
      </c>
      <c r="G22" s="55">
        <f>Javelin!Y74</f>
        <v>0</v>
      </c>
      <c r="H22" s="66">
        <f>Javelin!Z74</f>
        <v>4</v>
      </c>
      <c r="I22" s="55">
        <f>Javelin!AA74</f>
        <v>0</v>
      </c>
      <c r="J22" s="6" t="e">
        <f>Javelin!#REF!</f>
        <v>#REF!</v>
      </c>
      <c r="K22" s="6" t="e">
        <f>Javelin!#REF!</f>
        <v>#REF!</v>
      </c>
    </row>
    <row r="23" spans="2:11" ht="15" thickBot="1" x14ac:dyDescent="0.35">
      <c r="B23" s="17" t="s">
        <v>61</v>
      </c>
      <c r="C23" s="56">
        <f>Vortex!U52</f>
        <v>14</v>
      </c>
      <c r="D23" s="67">
        <f>Vortex!V52</f>
        <v>5</v>
      </c>
      <c r="E23" s="56">
        <f>Vortex!W52</f>
        <v>5</v>
      </c>
      <c r="F23" s="67">
        <f>Vortex!X52</f>
        <v>0</v>
      </c>
      <c r="G23" s="56">
        <f>Vortex!Y52</f>
        <v>4</v>
      </c>
      <c r="H23" s="67">
        <f>Vortex!Z52</f>
        <v>3</v>
      </c>
      <c r="I23" s="56">
        <f>Vortex!AA52</f>
        <v>0</v>
      </c>
      <c r="J23" s="6" t="e">
        <f>Vortex!#REF!</f>
        <v>#REF!</v>
      </c>
      <c r="K23" s="6" t="e">
        <f>Vortex!#REF!</f>
        <v>#REF!</v>
      </c>
    </row>
    <row r="24" spans="2:11" ht="15" thickBot="1" x14ac:dyDescent="0.35">
      <c r="B24" s="22" t="s">
        <v>62</v>
      </c>
      <c r="C24" s="26"/>
      <c r="D24" s="71"/>
      <c r="E24" s="27"/>
      <c r="F24" s="71"/>
      <c r="G24" s="27"/>
      <c r="H24" s="71"/>
      <c r="I24" s="28"/>
      <c r="J24" s="7"/>
      <c r="K24" s="7"/>
    </row>
    <row r="25" spans="2:11" ht="15" thickBot="1" x14ac:dyDescent="0.35">
      <c r="B25" s="18" t="s">
        <v>43</v>
      </c>
      <c r="C25" s="57">
        <f t="shared" ref="C25:I25" si="1">SUM(C16:C24)</f>
        <v>154</v>
      </c>
      <c r="D25" s="68">
        <f t="shared" si="1"/>
        <v>41</v>
      </c>
      <c r="E25" s="57">
        <f t="shared" si="1"/>
        <v>105</v>
      </c>
      <c r="F25" s="68">
        <f t="shared" si="1"/>
        <v>32</v>
      </c>
      <c r="G25" s="57">
        <f t="shared" si="1"/>
        <v>39</v>
      </c>
      <c r="H25" s="68">
        <f t="shared" si="1"/>
        <v>48</v>
      </c>
      <c r="I25" s="57">
        <f t="shared" si="1"/>
        <v>7</v>
      </c>
      <c r="J25" s="6"/>
      <c r="K25" s="6"/>
    </row>
    <row r="26" spans="2:11" s="74" customFormat="1" ht="15" thickBot="1" x14ac:dyDescent="0.35">
      <c r="B26" s="73"/>
      <c r="C26" s="69"/>
      <c r="D26" s="69"/>
      <c r="E26" s="69"/>
      <c r="F26" s="69"/>
      <c r="G26" s="69"/>
      <c r="H26" s="69"/>
      <c r="I26" s="69"/>
      <c r="J26" s="69"/>
      <c r="K26" s="69"/>
    </row>
    <row r="27" spans="2:11" ht="15" thickBot="1" x14ac:dyDescent="0.35">
      <c r="B27" s="20" t="s">
        <v>576</v>
      </c>
      <c r="C27" s="62">
        <f>C12+C25</f>
        <v>365</v>
      </c>
      <c r="D27" s="72">
        <f t="shared" ref="D27:I27" si="2">D12+D25</f>
        <v>127</v>
      </c>
      <c r="E27" s="62">
        <f t="shared" si="2"/>
        <v>267</v>
      </c>
      <c r="F27" s="72">
        <f t="shared" si="2"/>
        <v>104</v>
      </c>
      <c r="G27" s="62">
        <f t="shared" si="2"/>
        <v>140</v>
      </c>
      <c r="H27" s="72">
        <f t="shared" si="2"/>
        <v>160</v>
      </c>
      <c r="I27" s="63">
        <f t="shared" si="2"/>
        <v>38</v>
      </c>
      <c r="J27" s="6" t="e">
        <f>SUM(J3:J11,J16:J24)</f>
        <v>#REF!</v>
      </c>
      <c r="K27" s="6" t="e">
        <f>SUM(K3:K11,K16:K24)</f>
        <v>#REF!</v>
      </c>
    </row>
    <row r="28" spans="2:11" s="74" customFormat="1" ht="15" thickBot="1" x14ac:dyDescent="0.35"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2:11" ht="15" thickBot="1" x14ac:dyDescent="0.35">
      <c r="B29" s="20" t="s">
        <v>1</v>
      </c>
      <c r="C29" s="78">
        <v>1</v>
      </c>
      <c r="D29" s="76">
        <v>5</v>
      </c>
      <c r="E29" s="75">
        <v>2</v>
      </c>
      <c r="F29" s="76">
        <v>6</v>
      </c>
      <c r="G29" s="75">
        <v>4</v>
      </c>
      <c r="H29" s="76">
        <v>3</v>
      </c>
      <c r="I29" s="77">
        <v>7</v>
      </c>
    </row>
    <row r="30" spans="2:11" s="74" customFormat="1" x14ac:dyDescent="0.3"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2:11" s="74" customFormat="1" x14ac:dyDescent="0.3"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2:11" s="74" customFormat="1" x14ac:dyDescent="0.3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 s="74" customFormat="1" x14ac:dyDescent="0.3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 s="74" customFormat="1" x14ac:dyDescent="0.3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 s="74" customFormat="1" x14ac:dyDescent="0.3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 s="74" customFormat="1" x14ac:dyDescent="0.3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 s="74" customFormat="1" x14ac:dyDescent="0.3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 s="74" customFormat="1" x14ac:dyDescent="0.3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 s="74" customFormat="1" x14ac:dyDescent="0.3"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2:11" s="74" customFormat="1" x14ac:dyDescent="0.3"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2:11" s="74" customFormat="1" x14ac:dyDescent="0.3"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2:11" s="74" customFormat="1" x14ac:dyDescent="0.3"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2:11" s="74" customFormat="1" x14ac:dyDescent="0.3"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2:11" s="74" customFormat="1" x14ac:dyDescent="0.3">
      <c r="B44" s="73"/>
      <c r="C44" s="73"/>
      <c r="D44" s="73"/>
      <c r="E44" s="73"/>
      <c r="F44" s="73"/>
      <c r="G44" s="73"/>
      <c r="H44" s="73"/>
      <c r="I44" s="73"/>
      <c r="J44" s="73"/>
      <c r="K44" s="73"/>
    </row>
    <row r="45" spans="2:11" s="74" customFormat="1" x14ac:dyDescent="0.3">
      <c r="B45" s="73"/>
      <c r="C45" s="73"/>
      <c r="D45" s="73"/>
      <c r="E45" s="73"/>
      <c r="F45" s="73"/>
      <c r="G45" s="73"/>
      <c r="H45" s="73"/>
      <c r="I45" s="73"/>
      <c r="J45" s="73"/>
      <c r="K45" s="73"/>
    </row>
    <row r="46" spans="2:11" s="74" customFormat="1" x14ac:dyDescent="0.3"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2:11" s="74" customFormat="1" x14ac:dyDescent="0.3">
      <c r="B47" s="73"/>
      <c r="C47" s="73"/>
      <c r="D47" s="73"/>
      <c r="E47" s="73"/>
      <c r="F47" s="73"/>
      <c r="G47" s="73"/>
      <c r="H47" s="73"/>
      <c r="I47" s="73"/>
      <c r="J47" s="73"/>
      <c r="K47" s="73"/>
    </row>
    <row r="48" spans="2:11" s="74" customFormat="1" x14ac:dyDescent="0.3">
      <c r="B48" s="73"/>
      <c r="C48" s="73"/>
      <c r="D48" s="73"/>
      <c r="E48" s="73"/>
      <c r="F48" s="73"/>
      <c r="G48" s="73"/>
      <c r="H48" s="73"/>
      <c r="I48" s="73"/>
      <c r="J48" s="73"/>
      <c r="K48" s="73"/>
    </row>
    <row r="49" spans="2:11" s="74" customFormat="1" x14ac:dyDescent="0.3"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2:11" s="74" customFormat="1" x14ac:dyDescent="0.3"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2:11" s="74" customFormat="1" x14ac:dyDescent="0.3"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2:11" s="74" customFormat="1" x14ac:dyDescent="0.3"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2:11" s="74" customFormat="1" x14ac:dyDescent="0.3"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2:11" s="74" customFormat="1" x14ac:dyDescent="0.3"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2:11" s="74" customFormat="1" x14ac:dyDescent="0.3"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2:11" s="74" customFormat="1" x14ac:dyDescent="0.3"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2:11" s="74" customFormat="1" x14ac:dyDescent="0.3"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2:11" s="74" customFormat="1" x14ac:dyDescent="0.3"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2:11" s="74" customFormat="1" x14ac:dyDescent="0.3">
      <c r="B59" s="73"/>
      <c r="C59" s="73"/>
      <c r="D59" s="73"/>
      <c r="E59" s="73"/>
      <c r="F59" s="73"/>
      <c r="G59" s="73"/>
      <c r="H59" s="73"/>
      <c r="I59" s="73"/>
      <c r="J59" s="73"/>
      <c r="K59" s="73"/>
    </row>
    <row r="60" spans="2:11" s="74" customFormat="1" x14ac:dyDescent="0.3"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2:11" s="74" customFormat="1" x14ac:dyDescent="0.3"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2:11" s="74" customFormat="1" x14ac:dyDescent="0.3">
      <c r="B62" s="73"/>
      <c r="C62" s="73"/>
      <c r="D62" s="73"/>
      <c r="E62" s="73"/>
      <c r="F62" s="73"/>
      <c r="G62" s="73"/>
      <c r="H62" s="73"/>
      <c r="I62" s="73"/>
      <c r="J62" s="73"/>
      <c r="K62" s="73"/>
    </row>
    <row r="63" spans="2:11" s="74" customFormat="1" x14ac:dyDescent="0.3">
      <c r="B63" s="73"/>
      <c r="C63" s="73"/>
      <c r="D63" s="73"/>
      <c r="E63" s="73"/>
      <c r="F63" s="73"/>
      <c r="G63" s="73"/>
      <c r="H63" s="73"/>
      <c r="I63" s="73"/>
      <c r="J63" s="73"/>
      <c r="K63" s="73"/>
    </row>
    <row r="64" spans="2:11" s="74" customFormat="1" x14ac:dyDescent="0.3">
      <c r="B64" s="73"/>
      <c r="C64" s="73"/>
      <c r="D64" s="73"/>
      <c r="E64" s="73"/>
      <c r="F64" s="73"/>
      <c r="G64" s="73"/>
      <c r="H64" s="73"/>
      <c r="I64" s="73"/>
      <c r="J64" s="73"/>
      <c r="K64" s="73"/>
    </row>
    <row r="65" spans="2:11" s="74" customFormat="1" x14ac:dyDescent="0.3">
      <c r="B65" s="73"/>
      <c r="C65" s="73"/>
      <c r="D65" s="73"/>
      <c r="E65" s="73"/>
      <c r="F65" s="73"/>
      <c r="G65" s="73"/>
      <c r="H65" s="73"/>
      <c r="I65" s="73"/>
      <c r="J65" s="73"/>
      <c r="K65" s="73"/>
    </row>
    <row r="66" spans="2:11" s="74" customFormat="1" x14ac:dyDescent="0.3">
      <c r="B66" s="73"/>
      <c r="C66" s="73"/>
      <c r="D66" s="73"/>
      <c r="E66" s="73"/>
      <c r="F66" s="73"/>
      <c r="G66" s="73"/>
      <c r="H66" s="73"/>
      <c r="I66" s="73"/>
      <c r="J66" s="73"/>
      <c r="K66" s="73"/>
    </row>
    <row r="67" spans="2:11" s="74" customFormat="1" x14ac:dyDescent="0.3">
      <c r="B67" s="73"/>
      <c r="C67" s="73"/>
      <c r="D67" s="73"/>
      <c r="E67" s="73"/>
      <c r="F67" s="73"/>
      <c r="G67" s="73"/>
      <c r="H67" s="73"/>
      <c r="I67" s="73"/>
      <c r="J67" s="73"/>
      <c r="K67" s="73"/>
    </row>
    <row r="68" spans="2:11" s="74" customFormat="1" x14ac:dyDescent="0.3">
      <c r="B68" s="73"/>
      <c r="C68" s="73"/>
      <c r="D68" s="73"/>
      <c r="E68" s="73"/>
      <c r="F68" s="73"/>
      <c r="G68" s="73"/>
      <c r="H68" s="73"/>
      <c r="I68" s="73"/>
      <c r="J68" s="73"/>
      <c r="K68" s="73"/>
    </row>
    <row r="69" spans="2:11" s="74" customFormat="1" x14ac:dyDescent="0.3">
      <c r="B69" s="73"/>
      <c r="C69" s="73"/>
      <c r="D69" s="73"/>
      <c r="E69" s="73"/>
      <c r="F69" s="73"/>
      <c r="G69" s="73"/>
      <c r="H69" s="73"/>
      <c r="I69" s="73"/>
      <c r="J69" s="73"/>
      <c r="K69" s="73"/>
    </row>
    <row r="70" spans="2:11" s="74" customFormat="1" x14ac:dyDescent="0.3">
      <c r="B70" s="73"/>
      <c r="C70" s="73"/>
      <c r="D70" s="73"/>
      <c r="E70" s="73"/>
      <c r="F70" s="73"/>
      <c r="G70" s="73"/>
      <c r="H70" s="73"/>
      <c r="I70" s="73"/>
      <c r="J70" s="73"/>
      <c r="K70" s="73"/>
    </row>
    <row r="71" spans="2:11" s="74" customFormat="1" x14ac:dyDescent="0.3">
      <c r="B71" s="73"/>
      <c r="C71" s="73"/>
      <c r="D71" s="73"/>
      <c r="E71" s="73"/>
      <c r="F71" s="73"/>
      <c r="G71" s="73"/>
      <c r="H71" s="73"/>
      <c r="I71" s="73"/>
      <c r="J71" s="73"/>
      <c r="K71" s="73"/>
    </row>
    <row r="72" spans="2:11" s="74" customFormat="1" x14ac:dyDescent="0.3"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spans="2:11" s="74" customFormat="1" x14ac:dyDescent="0.3">
      <c r="B73" s="73"/>
      <c r="C73" s="73"/>
      <c r="D73" s="73"/>
      <c r="E73" s="73"/>
      <c r="F73" s="73"/>
      <c r="G73" s="73"/>
      <c r="H73" s="73"/>
      <c r="I73" s="73"/>
      <c r="J73" s="73"/>
      <c r="K73" s="73"/>
    </row>
    <row r="74" spans="2:11" s="74" customFormat="1" x14ac:dyDescent="0.3">
      <c r="B74" s="73"/>
      <c r="C74" s="73"/>
      <c r="D74" s="73"/>
      <c r="E74" s="73"/>
      <c r="F74" s="73"/>
      <c r="G74" s="73"/>
      <c r="H74" s="73"/>
      <c r="I74" s="73"/>
      <c r="J74" s="73"/>
      <c r="K74" s="73"/>
    </row>
    <row r="75" spans="2:11" s="74" customFormat="1" x14ac:dyDescent="0.3">
      <c r="B75" s="73"/>
      <c r="C75" s="73"/>
      <c r="D75" s="73"/>
      <c r="E75" s="73"/>
      <c r="F75" s="73"/>
      <c r="G75" s="73"/>
      <c r="H75" s="73"/>
      <c r="I75" s="73"/>
      <c r="J75" s="73"/>
      <c r="K75" s="73"/>
    </row>
    <row r="76" spans="2:11" s="74" customFormat="1" x14ac:dyDescent="0.3">
      <c r="B76" s="73"/>
      <c r="C76" s="73"/>
      <c r="D76" s="73"/>
      <c r="E76" s="73"/>
      <c r="F76" s="73"/>
      <c r="G76" s="73"/>
      <c r="H76" s="73"/>
      <c r="I76" s="73"/>
      <c r="J76" s="73"/>
      <c r="K76" s="73"/>
    </row>
    <row r="77" spans="2:11" s="74" customFormat="1" x14ac:dyDescent="0.3">
      <c r="B77" s="73"/>
      <c r="C77" s="73"/>
      <c r="D77" s="73"/>
      <c r="E77" s="73"/>
      <c r="F77" s="73"/>
      <c r="G77" s="73"/>
      <c r="H77" s="73"/>
      <c r="I77" s="73"/>
      <c r="J77" s="73"/>
      <c r="K77" s="73"/>
    </row>
    <row r="78" spans="2:11" s="74" customFormat="1" x14ac:dyDescent="0.3"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2:11" s="74" customFormat="1" x14ac:dyDescent="0.3"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2:11" s="74" customFormat="1" x14ac:dyDescent="0.3">
      <c r="B80" s="73"/>
      <c r="C80" s="73"/>
      <c r="D80" s="73"/>
      <c r="E80" s="73"/>
      <c r="F80" s="73"/>
      <c r="G80" s="73"/>
      <c r="H80" s="73"/>
      <c r="I80" s="73"/>
      <c r="J80" s="73"/>
      <c r="K80" s="73"/>
    </row>
    <row r="81" spans="2:11" s="74" customFormat="1" x14ac:dyDescent="0.3"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2:11" s="74" customFormat="1" x14ac:dyDescent="0.3">
      <c r="B82" s="73"/>
      <c r="C82" s="73"/>
      <c r="D82" s="73"/>
      <c r="E82" s="73"/>
      <c r="F82" s="73"/>
      <c r="G82" s="73"/>
      <c r="H82" s="73"/>
      <c r="I82" s="73"/>
      <c r="J82" s="73"/>
      <c r="K82" s="73"/>
    </row>
    <row r="83" spans="2:11" s="74" customFormat="1" x14ac:dyDescent="0.3"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2:11" s="74" customFormat="1" x14ac:dyDescent="0.3"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2:11" s="74" customFormat="1" x14ac:dyDescent="0.3"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2:11" s="74" customFormat="1" x14ac:dyDescent="0.3"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2:11" s="74" customFormat="1" x14ac:dyDescent="0.3"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2:11" s="74" customFormat="1" x14ac:dyDescent="0.3"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2:11" s="74" customFormat="1" x14ac:dyDescent="0.3"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2:11" s="74" customFormat="1" x14ac:dyDescent="0.3"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2:11" s="74" customFormat="1" x14ac:dyDescent="0.3"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2:11" s="74" customFormat="1" x14ac:dyDescent="0.3"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2:11" s="74" customFormat="1" x14ac:dyDescent="0.3"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2:11" s="74" customFormat="1" x14ac:dyDescent="0.3"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2:11" s="74" customFormat="1" x14ac:dyDescent="0.3"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2:11" s="74" customFormat="1" x14ac:dyDescent="0.3">
      <c r="B96" s="73"/>
      <c r="C96" s="73"/>
      <c r="D96" s="73"/>
      <c r="E96" s="73"/>
      <c r="F96" s="73"/>
      <c r="G96" s="73"/>
      <c r="H96" s="73"/>
      <c r="I96" s="73"/>
      <c r="J96" s="73"/>
      <c r="K96" s="73"/>
    </row>
    <row r="97" spans="2:11" s="74" customFormat="1" x14ac:dyDescent="0.3">
      <c r="B97" s="73"/>
      <c r="C97" s="73"/>
      <c r="D97" s="73"/>
      <c r="E97" s="73"/>
      <c r="F97" s="73"/>
      <c r="G97" s="73"/>
      <c r="H97" s="73"/>
      <c r="I97" s="73"/>
      <c r="J97" s="73"/>
      <c r="K97" s="73"/>
    </row>
    <row r="98" spans="2:11" s="74" customFormat="1" x14ac:dyDescent="0.3">
      <c r="B98" s="73"/>
      <c r="C98" s="73"/>
      <c r="D98" s="73"/>
      <c r="E98" s="73"/>
      <c r="F98" s="73"/>
      <c r="G98" s="73"/>
      <c r="H98" s="73"/>
      <c r="I98" s="73"/>
      <c r="J98" s="73"/>
      <c r="K98" s="73"/>
    </row>
    <row r="99" spans="2:11" s="74" customFormat="1" x14ac:dyDescent="0.3"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2:11" s="74" customFormat="1" x14ac:dyDescent="0.3">
      <c r="B100" s="73"/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2:11" s="74" customFormat="1" x14ac:dyDescent="0.3">
      <c r="B101" s="73"/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2:11" s="74" customFormat="1" x14ac:dyDescent="0.3">
      <c r="B102" s="73"/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2:11" s="74" customFormat="1" x14ac:dyDescent="0.3">
      <c r="B103" s="73"/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2:11" s="74" customFormat="1" x14ac:dyDescent="0.3"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2:11" s="74" customFormat="1" x14ac:dyDescent="0.3"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2:11" s="74" customFormat="1" x14ac:dyDescent="0.3"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2:11" s="74" customFormat="1" x14ac:dyDescent="0.3"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2:11" s="74" customFormat="1" x14ac:dyDescent="0.3">
      <c r="B108" s="73"/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2:11" s="74" customFormat="1" x14ac:dyDescent="0.3">
      <c r="B109" s="73"/>
      <c r="C109" s="73"/>
      <c r="D109" s="73"/>
      <c r="E109" s="73"/>
      <c r="F109" s="73"/>
      <c r="G109" s="73"/>
      <c r="H109" s="73"/>
      <c r="I109" s="73"/>
      <c r="J109" s="73"/>
      <c r="K109" s="73"/>
    </row>
    <row r="110" spans="2:11" s="74" customFormat="1" x14ac:dyDescent="0.3">
      <c r="B110" s="73"/>
      <c r="C110" s="73"/>
      <c r="D110" s="73"/>
      <c r="E110" s="73"/>
      <c r="F110" s="73"/>
      <c r="G110" s="73"/>
      <c r="H110" s="73"/>
      <c r="I110" s="73"/>
      <c r="J110" s="73"/>
      <c r="K110" s="73"/>
    </row>
    <row r="111" spans="2:11" s="74" customFormat="1" x14ac:dyDescent="0.3">
      <c r="B111" s="73"/>
      <c r="C111" s="73"/>
      <c r="D111" s="73"/>
      <c r="E111" s="73"/>
      <c r="F111" s="73"/>
      <c r="G111" s="73"/>
      <c r="H111" s="73"/>
      <c r="I111" s="73"/>
      <c r="J111" s="73"/>
      <c r="K111" s="73"/>
    </row>
    <row r="112" spans="2:11" s="74" customFormat="1" x14ac:dyDescent="0.3">
      <c r="B112" s="73"/>
      <c r="C112" s="73"/>
      <c r="D112" s="73"/>
      <c r="E112" s="73"/>
      <c r="F112" s="73"/>
      <c r="G112" s="73"/>
      <c r="H112" s="73"/>
      <c r="I112" s="73"/>
      <c r="J112" s="73"/>
      <c r="K112" s="73"/>
    </row>
    <row r="113" spans="2:11" s="74" customFormat="1" x14ac:dyDescent="0.3">
      <c r="B113" s="73"/>
      <c r="C113" s="73"/>
      <c r="D113" s="73"/>
      <c r="E113" s="73"/>
      <c r="F113" s="73"/>
      <c r="G113" s="73"/>
      <c r="H113" s="73"/>
      <c r="I113" s="73"/>
      <c r="J113" s="73"/>
      <c r="K113" s="73"/>
    </row>
    <row r="114" spans="2:11" s="74" customFormat="1" x14ac:dyDescent="0.3">
      <c r="B114" s="73"/>
      <c r="C114" s="73"/>
      <c r="D114" s="73"/>
      <c r="E114" s="73"/>
      <c r="F114" s="73"/>
      <c r="G114" s="73"/>
      <c r="H114" s="73"/>
      <c r="I114" s="73"/>
      <c r="J114" s="73"/>
      <c r="K114" s="73"/>
    </row>
    <row r="115" spans="2:11" s="74" customFormat="1" x14ac:dyDescent="0.3">
      <c r="B115" s="73"/>
      <c r="C115" s="73"/>
      <c r="D115" s="73"/>
      <c r="E115" s="73"/>
      <c r="F115" s="73"/>
      <c r="G115" s="73"/>
      <c r="H115" s="73"/>
      <c r="I115" s="73"/>
      <c r="J115" s="73"/>
      <c r="K115" s="73"/>
    </row>
    <row r="116" spans="2:11" s="74" customFormat="1" x14ac:dyDescent="0.3">
      <c r="B116" s="73"/>
      <c r="C116" s="73"/>
      <c r="D116" s="73"/>
      <c r="E116" s="73"/>
      <c r="F116" s="73"/>
      <c r="G116" s="73"/>
      <c r="H116" s="73"/>
      <c r="I116" s="73"/>
      <c r="J116" s="73"/>
      <c r="K116" s="73"/>
    </row>
    <row r="117" spans="2:11" s="74" customFormat="1" x14ac:dyDescent="0.3">
      <c r="B117" s="73"/>
      <c r="C117" s="73"/>
      <c r="D117" s="73"/>
      <c r="E117" s="73"/>
      <c r="F117" s="73"/>
      <c r="G117" s="73"/>
      <c r="H117" s="73"/>
      <c r="I117" s="73"/>
      <c r="J117" s="73"/>
      <c r="K117" s="73"/>
    </row>
    <row r="118" spans="2:11" s="74" customFormat="1" x14ac:dyDescent="0.3">
      <c r="B118" s="73"/>
      <c r="C118" s="73"/>
      <c r="D118" s="73"/>
      <c r="E118" s="73"/>
      <c r="F118" s="73"/>
      <c r="G118" s="73"/>
      <c r="H118" s="73"/>
      <c r="I118" s="73"/>
      <c r="J118" s="73"/>
      <c r="K118" s="73"/>
    </row>
    <row r="119" spans="2:11" s="74" customFormat="1" x14ac:dyDescent="0.3">
      <c r="B119" s="73"/>
      <c r="C119" s="73"/>
      <c r="D119" s="73"/>
      <c r="E119" s="73"/>
      <c r="F119" s="73"/>
      <c r="G119" s="73"/>
      <c r="H119" s="73"/>
      <c r="I119" s="73"/>
      <c r="J119" s="73"/>
      <c r="K119" s="73"/>
    </row>
    <row r="120" spans="2:11" s="74" customFormat="1" x14ac:dyDescent="0.3">
      <c r="B120" s="73"/>
      <c r="C120" s="73"/>
      <c r="D120" s="73"/>
      <c r="E120" s="73"/>
      <c r="F120" s="73"/>
      <c r="G120" s="73"/>
      <c r="H120" s="73"/>
      <c r="I120" s="73"/>
      <c r="J120" s="73"/>
      <c r="K120" s="73"/>
    </row>
    <row r="121" spans="2:11" s="74" customFormat="1" x14ac:dyDescent="0.3">
      <c r="B121" s="73"/>
      <c r="C121" s="73"/>
      <c r="D121" s="73"/>
      <c r="E121" s="73"/>
      <c r="F121" s="73"/>
      <c r="G121" s="73"/>
      <c r="H121" s="73"/>
      <c r="I121" s="73"/>
      <c r="J121" s="73"/>
      <c r="K121" s="73"/>
    </row>
    <row r="122" spans="2:11" s="74" customFormat="1" x14ac:dyDescent="0.3">
      <c r="B122" s="73"/>
      <c r="C122" s="73"/>
      <c r="D122" s="73"/>
      <c r="E122" s="73"/>
      <c r="F122" s="73"/>
      <c r="G122" s="73"/>
      <c r="H122" s="73"/>
      <c r="I122" s="73"/>
      <c r="J122" s="73"/>
      <c r="K122" s="73"/>
    </row>
    <row r="123" spans="2:11" s="74" customFormat="1" x14ac:dyDescent="0.3">
      <c r="B123" s="73"/>
      <c r="C123" s="73"/>
      <c r="D123" s="73"/>
      <c r="E123" s="73"/>
      <c r="F123" s="73"/>
      <c r="G123" s="73"/>
      <c r="H123" s="73"/>
      <c r="I123" s="73"/>
      <c r="J123" s="73"/>
      <c r="K123" s="73"/>
    </row>
    <row r="124" spans="2:11" s="74" customFormat="1" x14ac:dyDescent="0.3">
      <c r="B124" s="73"/>
      <c r="C124" s="73"/>
      <c r="D124" s="73"/>
      <c r="E124" s="73"/>
      <c r="F124" s="73"/>
      <c r="G124" s="73"/>
      <c r="H124" s="73"/>
      <c r="I124" s="73"/>
      <c r="J124" s="73"/>
      <c r="K124" s="73"/>
    </row>
    <row r="125" spans="2:11" s="74" customFormat="1" x14ac:dyDescent="0.3">
      <c r="B125" s="73"/>
      <c r="C125" s="73"/>
      <c r="D125" s="73"/>
      <c r="E125" s="73"/>
      <c r="F125" s="73"/>
      <c r="G125" s="73"/>
      <c r="H125" s="73"/>
      <c r="I125" s="73"/>
      <c r="J125" s="73"/>
      <c r="K125" s="73"/>
    </row>
    <row r="126" spans="2:11" s="74" customFormat="1" x14ac:dyDescent="0.3">
      <c r="B126" s="73"/>
      <c r="C126" s="73"/>
      <c r="D126" s="73"/>
      <c r="E126" s="73"/>
      <c r="F126" s="73"/>
      <c r="G126" s="73"/>
      <c r="H126" s="73"/>
      <c r="I126" s="73"/>
      <c r="J126" s="73"/>
      <c r="K126" s="73"/>
    </row>
    <row r="127" spans="2:11" s="74" customFormat="1" x14ac:dyDescent="0.3">
      <c r="B127" s="73"/>
      <c r="C127" s="73"/>
      <c r="D127" s="73"/>
      <c r="E127" s="73"/>
      <c r="F127" s="73"/>
      <c r="G127" s="73"/>
      <c r="H127" s="73"/>
      <c r="I127" s="73"/>
      <c r="J127" s="73"/>
      <c r="K127" s="73"/>
    </row>
    <row r="128" spans="2:11" s="74" customFormat="1" x14ac:dyDescent="0.3">
      <c r="B128" s="73"/>
      <c r="C128" s="73"/>
      <c r="D128" s="73"/>
      <c r="E128" s="73"/>
      <c r="F128" s="73"/>
      <c r="G128" s="73"/>
      <c r="H128" s="73"/>
      <c r="I128" s="73"/>
      <c r="J128" s="73"/>
      <c r="K128" s="73"/>
    </row>
    <row r="129" spans="2:11" s="74" customFormat="1" x14ac:dyDescent="0.3">
      <c r="B129" s="73"/>
      <c r="C129" s="73"/>
      <c r="D129" s="73"/>
      <c r="E129" s="73"/>
      <c r="F129" s="73"/>
      <c r="G129" s="73"/>
      <c r="H129" s="73"/>
      <c r="I129" s="73"/>
      <c r="J129" s="73"/>
      <c r="K129" s="73"/>
    </row>
    <row r="130" spans="2:11" s="74" customFormat="1" x14ac:dyDescent="0.3">
      <c r="B130" s="73"/>
      <c r="C130" s="73"/>
      <c r="D130" s="73"/>
      <c r="E130" s="73"/>
      <c r="F130" s="73"/>
      <c r="G130" s="73"/>
      <c r="H130" s="73"/>
      <c r="I130" s="73"/>
      <c r="J130" s="73"/>
      <c r="K130" s="73"/>
    </row>
    <row r="131" spans="2:11" s="74" customFormat="1" x14ac:dyDescent="0.3">
      <c r="B131" s="73"/>
      <c r="C131" s="73"/>
      <c r="D131" s="73"/>
      <c r="E131" s="73"/>
      <c r="F131" s="73"/>
      <c r="G131" s="73"/>
      <c r="H131" s="73"/>
      <c r="I131" s="73"/>
      <c r="J131" s="73"/>
      <c r="K131" s="73"/>
    </row>
    <row r="132" spans="2:11" s="74" customFormat="1" x14ac:dyDescent="0.3">
      <c r="B132" s="73"/>
      <c r="C132" s="73"/>
      <c r="D132" s="73"/>
      <c r="E132" s="73"/>
      <c r="F132" s="73"/>
      <c r="G132" s="73"/>
      <c r="H132" s="73"/>
      <c r="I132" s="73"/>
      <c r="J132" s="73"/>
      <c r="K132" s="73"/>
    </row>
    <row r="133" spans="2:11" s="74" customFormat="1" x14ac:dyDescent="0.3">
      <c r="B133" s="73"/>
      <c r="C133" s="73"/>
      <c r="D133" s="73"/>
      <c r="E133" s="73"/>
      <c r="F133" s="73"/>
      <c r="G133" s="73"/>
      <c r="H133" s="73"/>
      <c r="I133" s="73"/>
      <c r="J133" s="73"/>
      <c r="K133" s="73"/>
    </row>
    <row r="134" spans="2:11" s="74" customFormat="1" x14ac:dyDescent="0.3">
      <c r="B134" s="73"/>
      <c r="C134" s="73"/>
      <c r="D134" s="73"/>
      <c r="E134" s="73"/>
      <c r="F134" s="73"/>
      <c r="G134" s="73"/>
      <c r="H134" s="73"/>
      <c r="I134" s="73"/>
      <c r="J134" s="73"/>
      <c r="K134" s="73"/>
    </row>
    <row r="135" spans="2:11" s="74" customFormat="1" x14ac:dyDescent="0.3">
      <c r="B135" s="73"/>
      <c r="C135" s="73"/>
      <c r="D135" s="73"/>
      <c r="E135" s="73"/>
      <c r="F135" s="73"/>
      <c r="G135" s="73"/>
      <c r="H135" s="73"/>
      <c r="I135" s="73"/>
      <c r="J135" s="73"/>
      <c r="K135" s="73"/>
    </row>
    <row r="136" spans="2:11" s="74" customFormat="1" x14ac:dyDescent="0.3">
      <c r="B136" s="73"/>
      <c r="C136" s="73"/>
      <c r="D136" s="73"/>
      <c r="E136" s="73"/>
      <c r="F136" s="73"/>
      <c r="G136" s="73"/>
      <c r="H136" s="73"/>
      <c r="I136" s="73"/>
      <c r="J136" s="73"/>
      <c r="K136" s="73"/>
    </row>
    <row r="137" spans="2:11" s="74" customFormat="1" x14ac:dyDescent="0.3">
      <c r="B137" s="73"/>
      <c r="C137" s="73"/>
      <c r="D137" s="73"/>
      <c r="E137" s="73"/>
      <c r="F137" s="73"/>
      <c r="G137" s="73"/>
      <c r="H137" s="73"/>
      <c r="I137" s="73"/>
      <c r="J137" s="73"/>
      <c r="K137" s="73"/>
    </row>
    <row r="138" spans="2:11" s="74" customFormat="1" x14ac:dyDescent="0.3">
      <c r="B138" s="73"/>
      <c r="C138" s="73"/>
      <c r="D138" s="73"/>
      <c r="E138" s="73"/>
      <c r="F138" s="73"/>
      <c r="G138" s="73"/>
      <c r="H138" s="73"/>
      <c r="I138" s="73"/>
      <c r="J138" s="73"/>
      <c r="K138" s="73"/>
    </row>
    <row r="139" spans="2:11" s="74" customFormat="1" x14ac:dyDescent="0.3">
      <c r="B139" s="73"/>
      <c r="C139" s="73"/>
      <c r="D139" s="73"/>
      <c r="E139" s="73"/>
      <c r="F139" s="73"/>
      <c r="G139" s="73"/>
      <c r="H139" s="73"/>
      <c r="I139" s="73"/>
      <c r="J139" s="73"/>
      <c r="K139" s="73"/>
    </row>
    <row r="140" spans="2:11" s="74" customFormat="1" x14ac:dyDescent="0.3">
      <c r="B140" s="73"/>
      <c r="C140" s="73"/>
      <c r="D140" s="73"/>
      <c r="E140" s="73"/>
      <c r="F140" s="73"/>
      <c r="G140" s="73"/>
      <c r="H140" s="73"/>
      <c r="I140" s="73"/>
      <c r="J140" s="73"/>
      <c r="K140" s="73"/>
    </row>
    <row r="141" spans="2:11" s="74" customFormat="1" x14ac:dyDescent="0.3">
      <c r="B141" s="73"/>
      <c r="C141" s="73"/>
      <c r="D141" s="73"/>
      <c r="E141" s="73"/>
      <c r="F141" s="73"/>
      <c r="G141" s="73"/>
      <c r="H141" s="73"/>
      <c r="I141" s="73"/>
      <c r="J141" s="73"/>
      <c r="K141" s="73"/>
    </row>
    <row r="142" spans="2:11" s="74" customFormat="1" x14ac:dyDescent="0.3">
      <c r="B142" s="73"/>
      <c r="C142" s="73"/>
      <c r="D142" s="73"/>
      <c r="E142" s="73"/>
      <c r="F142" s="73"/>
      <c r="G142" s="73"/>
      <c r="H142" s="73"/>
      <c r="I142" s="73"/>
      <c r="J142" s="73"/>
      <c r="K142" s="73"/>
    </row>
    <row r="143" spans="2:11" s="74" customFormat="1" x14ac:dyDescent="0.3">
      <c r="B143" s="73"/>
      <c r="C143" s="73"/>
      <c r="D143" s="73"/>
      <c r="E143" s="73"/>
      <c r="F143" s="73"/>
      <c r="G143" s="73"/>
      <c r="H143" s="73"/>
      <c r="I143" s="73"/>
      <c r="J143" s="73"/>
      <c r="K143" s="73"/>
    </row>
    <row r="144" spans="2:11" s="74" customFormat="1" x14ac:dyDescent="0.3">
      <c r="B144" s="73"/>
      <c r="C144" s="73"/>
      <c r="D144" s="73"/>
      <c r="E144" s="73"/>
      <c r="F144" s="73"/>
      <c r="G144" s="73"/>
      <c r="H144" s="73"/>
      <c r="I144" s="73"/>
      <c r="J144" s="73"/>
      <c r="K144" s="73"/>
    </row>
    <row r="145" spans="2:11" s="74" customFormat="1" x14ac:dyDescent="0.3">
      <c r="B145" s="73"/>
      <c r="C145" s="73"/>
      <c r="D145" s="73"/>
      <c r="E145" s="73"/>
      <c r="F145" s="73"/>
      <c r="G145" s="73"/>
      <c r="H145" s="73"/>
      <c r="I145" s="73"/>
      <c r="J145" s="73"/>
      <c r="K145" s="73"/>
    </row>
    <row r="146" spans="2:11" s="74" customFormat="1" x14ac:dyDescent="0.3">
      <c r="B146" s="73"/>
      <c r="C146" s="73"/>
      <c r="D146" s="73"/>
      <c r="E146" s="73"/>
      <c r="F146" s="73"/>
      <c r="G146" s="73"/>
      <c r="H146" s="73"/>
      <c r="I146" s="73"/>
      <c r="J146" s="73"/>
      <c r="K146" s="73"/>
    </row>
    <row r="147" spans="2:11" s="74" customFormat="1" x14ac:dyDescent="0.3">
      <c r="B147" s="73"/>
      <c r="C147" s="73"/>
      <c r="D147" s="73"/>
      <c r="E147" s="73"/>
      <c r="F147" s="73"/>
      <c r="G147" s="73"/>
      <c r="H147" s="73"/>
      <c r="I147" s="73"/>
      <c r="J147" s="73"/>
      <c r="K147" s="73"/>
    </row>
    <row r="148" spans="2:11" s="74" customFormat="1" x14ac:dyDescent="0.3">
      <c r="B148" s="73"/>
      <c r="C148" s="73"/>
      <c r="D148" s="73"/>
      <c r="E148" s="73"/>
      <c r="F148" s="73"/>
      <c r="G148" s="73"/>
      <c r="H148" s="73"/>
      <c r="I148" s="73"/>
      <c r="J148" s="73"/>
      <c r="K148" s="73"/>
    </row>
    <row r="149" spans="2:11" s="74" customFormat="1" x14ac:dyDescent="0.3">
      <c r="B149" s="73"/>
      <c r="C149" s="73"/>
      <c r="D149" s="73"/>
      <c r="E149" s="73"/>
      <c r="F149" s="73"/>
      <c r="G149" s="73"/>
      <c r="H149" s="73"/>
      <c r="I149" s="73"/>
      <c r="J149" s="73"/>
      <c r="K149" s="73"/>
    </row>
    <row r="150" spans="2:11" s="74" customFormat="1" x14ac:dyDescent="0.3">
      <c r="B150" s="73"/>
      <c r="C150" s="73"/>
      <c r="D150" s="73"/>
      <c r="E150" s="73"/>
      <c r="F150" s="73"/>
      <c r="G150" s="73"/>
      <c r="H150" s="73"/>
      <c r="I150" s="73"/>
      <c r="J150" s="73"/>
      <c r="K150" s="73"/>
    </row>
    <row r="151" spans="2:11" s="74" customFormat="1" x14ac:dyDescent="0.3">
      <c r="B151" s="73"/>
      <c r="C151" s="73"/>
      <c r="D151" s="73"/>
      <c r="E151" s="73"/>
      <c r="F151" s="73"/>
      <c r="G151" s="73"/>
      <c r="H151" s="73"/>
      <c r="I151" s="73"/>
      <c r="J151" s="73"/>
      <c r="K151" s="73"/>
    </row>
    <row r="152" spans="2:11" s="74" customFormat="1" x14ac:dyDescent="0.3">
      <c r="B152" s="73"/>
      <c r="C152" s="73"/>
      <c r="D152" s="73"/>
      <c r="E152" s="73"/>
      <c r="F152" s="73"/>
      <c r="G152" s="73"/>
      <c r="H152" s="73"/>
      <c r="I152" s="73"/>
      <c r="J152" s="73"/>
      <c r="K152" s="73"/>
    </row>
    <row r="153" spans="2:11" s="74" customFormat="1" x14ac:dyDescent="0.3">
      <c r="B153" s="73"/>
      <c r="C153" s="73"/>
      <c r="D153" s="73"/>
      <c r="E153" s="73"/>
      <c r="F153" s="73"/>
      <c r="G153" s="73"/>
      <c r="H153" s="73"/>
      <c r="I153" s="73"/>
      <c r="J153" s="73"/>
      <c r="K153" s="73"/>
    </row>
    <row r="154" spans="2:11" s="74" customFormat="1" x14ac:dyDescent="0.3">
      <c r="B154" s="73"/>
      <c r="C154" s="73"/>
      <c r="D154" s="73"/>
      <c r="E154" s="73"/>
      <c r="F154" s="73"/>
      <c r="G154" s="73"/>
      <c r="H154" s="73"/>
      <c r="I154" s="73"/>
      <c r="J154" s="73"/>
      <c r="K154" s="73"/>
    </row>
    <row r="155" spans="2:11" s="74" customFormat="1" x14ac:dyDescent="0.3">
      <c r="B155" s="73"/>
      <c r="C155" s="73"/>
      <c r="D155" s="73"/>
      <c r="E155" s="73"/>
      <c r="F155" s="73"/>
      <c r="G155" s="73"/>
      <c r="H155" s="73"/>
      <c r="I155" s="73"/>
      <c r="J155" s="73"/>
      <c r="K155" s="73"/>
    </row>
    <row r="156" spans="2:11" s="74" customFormat="1" x14ac:dyDescent="0.3">
      <c r="B156" s="73"/>
      <c r="C156" s="73"/>
      <c r="D156" s="73"/>
      <c r="E156" s="73"/>
      <c r="F156" s="73"/>
      <c r="G156" s="73"/>
      <c r="H156" s="73"/>
      <c r="I156" s="73"/>
      <c r="J156" s="73"/>
      <c r="K156" s="73"/>
    </row>
    <row r="157" spans="2:11" s="74" customFormat="1" x14ac:dyDescent="0.3">
      <c r="B157" s="73"/>
      <c r="C157" s="73"/>
      <c r="D157" s="73"/>
      <c r="E157" s="73"/>
      <c r="F157" s="73"/>
      <c r="G157" s="73"/>
      <c r="H157" s="73"/>
      <c r="I157" s="73"/>
      <c r="J157" s="73"/>
      <c r="K157" s="73"/>
    </row>
    <row r="158" spans="2:11" s="74" customFormat="1" x14ac:dyDescent="0.3">
      <c r="B158" s="73"/>
      <c r="C158" s="73"/>
      <c r="D158" s="73"/>
      <c r="E158" s="73"/>
      <c r="F158" s="73"/>
      <c r="G158" s="73"/>
      <c r="H158" s="73"/>
      <c r="I158" s="73"/>
      <c r="J158" s="73"/>
      <c r="K158" s="73"/>
    </row>
    <row r="159" spans="2:11" s="74" customFormat="1" x14ac:dyDescent="0.3">
      <c r="B159" s="73"/>
      <c r="C159" s="73"/>
      <c r="D159" s="73"/>
      <c r="E159" s="73"/>
      <c r="F159" s="73"/>
      <c r="G159" s="73"/>
      <c r="H159" s="73"/>
      <c r="I159" s="73"/>
      <c r="J159" s="73"/>
      <c r="K159" s="73"/>
    </row>
    <row r="160" spans="2:11" s="74" customFormat="1" x14ac:dyDescent="0.3">
      <c r="B160" s="73"/>
      <c r="C160" s="73"/>
      <c r="D160" s="73"/>
      <c r="E160" s="73"/>
      <c r="F160" s="73"/>
      <c r="G160" s="73"/>
      <c r="H160" s="73"/>
      <c r="I160" s="73"/>
      <c r="J160" s="73"/>
      <c r="K160" s="73"/>
    </row>
    <row r="161" spans="2:11" s="74" customFormat="1" x14ac:dyDescent="0.3">
      <c r="B161" s="73"/>
      <c r="C161" s="73"/>
      <c r="D161" s="73"/>
      <c r="E161" s="73"/>
      <c r="F161" s="73"/>
      <c r="G161" s="73"/>
      <c r="H161" s="73"/>
      <c r="I161" s="73"/>
      <c r="J161" s="73"/>
      <c r="K161" s="73"/>
    </row>
    <row r="162" spans="2:11" s="74" customFormat="1" x14ac:dyDescent="0.3">
      <c r="B162" s="73"/>
      <c r="C162" s="73"/>
      <c r="D162" s="73"/>
      <c r="E162" s="73"/>
      <c r="F162" s="73"/>
      <c r="G162" s="73"/>
      <c r="H162" s="73"/>
      <c r="I162" s="73"/>
      <c r="J162" s="73"/>
      <c r="K162" s="73"/>
    </row>
    <row r="163" spans="2:11" s="74" customFormat="1" x14ac:dyDescent="0.3">
      <c r="B163" s="73"/>
      <c r="C163" s="73"/>
      <c r="D163" s="73"/>
      <c r="E163" s="73"/>
      <c r="F163" s="73"/>
      <c r="G163" s="73"/>
      <c r="H163" s="73"/>
      <c r="I163" s="73"/>
      <c r="J163" s="73"/>
      <c r="K163" s="73"/>
    </row>
    <row r="164" spans="2:11" s="74" customFormat="1" x14ac:dyDescent="0.3">
      <c r="B164" s="73"/>
      <c r="C164" s="73"/>
      <c r="D164" s="73"/>
      <c r="E164" s="73"/>
      <c r="F164" s="73"/>
      <c r="G164" s="73"/>
      <c r="H164" s="73"/>
      <c r="I164" s="73"/>
      <c r="J164" s="73"/>
      <c r="K164" s="73"/>
    </row>
    <row r="165" spans="2:11" s="74" customFormat="1" x14ac:dyDescent="0.3">
      <c r="B165" s="73"/>
      <c r="C165" s="73"/>
      <c r="D165" s="73"/>
      <c r="E165" s="73"/>
      <c r="F165" s="73"/>
      <c r="G165" s="73"/>
      <c r="H165" s="73"/>
      <c r="I165" s="73"/>
      <c r="J165" s="73"/>
      <c r="K165" s="73"/>
    </row>
    <row r="166" spans="2:11" s="74" customFormat="1" x14ac:dyDescent="0.3">
      <c r="B166" s="73"/>
      <c r="C166" s="73"/>
      <c r="D166" s="73"/>
      <c r="E166" s="73"/>
      <c r="F166" s="73"/>
      <c r="G166" s="73"/>
      <c r="H166" s="73"/>
      <c r="I166" s="73"/>
      <c r="J166" s="73"/>
      <c r="K166" s="73"/>
    </row>
    <row r="167" spans="2:11" s="74" customFormat="1" x14ac:dyDescent="0.3">
      <c r="B167" s="73"/>
      <c r="C167" s="73"/>
      <c r="D167" s="73"/>
      <c r="E167" s="73"/>
      <c r="F167" s="73"/>
      <c r="G167" s="73"/>
      <c r="H167" s="73"/>
      <c r="I167" s="73"/>
      <c r="J167" s="73"/>
      <c r="K167" s="73"/>
    </row>
    <row r="168" spans="2:11" s="74" customFormat="1" x14ac:dyDescent="0.3">
      <c r="B168" s="73"/>
      <c r="C168" s="73"/>
      <c r="D168" s="73"/>
      <c r="E168" s="73"/>
      <c r="F168" s="73"/>
      <c r="G168" s="73"/>
      <c r="H168" s="73"/>
      <c r="I168" s="73"/>
      <c r="J168" s="73"/>
      <c r="K168" s="73"/>
    </row>
    <row r="169" spans="2:11" s="74" customFormat="1" x14ac:dyDescent="0.3">
      <c r="B169" s="73"/>
      <c r="C169" s="73"/>
      <c r="D169" s="73"/>
      <c r="E169" s="73"/>
      <c r="F169" s="73"/>
      <c r="G169" s="73"/>
      <c r="H169" s="73"/>
      <c r="I169" s="73"/>
      <c r="J169" s="73"/>
      <c r="K169" s="73"/>
    </row>
    <row r="170" spans="2:11" s="74" customFormat="1" x14ac:dyDescent="0.3">
      <c r="B170" s="73"/>
      <c r="C170" s="73"/>
      <c r="D170" s="73"/>
      <c r="E170" s="73"/>
      <c r="F170" s="73"/>
      <c r="G170" s="73"/>
      <c r="H170" s="73"/>
      <c r="I170" s="73"/>
      <c r="J170" s="73"/>
      <c r="K170" s="73"/>
    </row>
    <row r="171" spans="2:11" s="74" customFormat="1" x14ac:dyDescent="0.3">
      <c r="B171" s="73"/>
      <c r="C171" s="73"/>
      <c r="D171" s="73"/>
      <c r="E171" s="73"/>
      <c r="F171" s="73"/>
      <c r="G171" s="73"/>
      <c r="H171" s="73"/>
      <c r="I171" s="73"/>
      <c r="J171" s="73"/>
      <c r="K171" s="73"/>
    </row>
    <row r="172" spans="2:11" s="74" customFormat="1" x14ac:dyDescent="0.3">
      <c r="B172" s="73"/>
      <c r="C172" s="73"/>
      <c r="D172" s="73"/>
      <c r="E172" s="73"/>
      <c r="F172" s="73"/>
      <c r="G172" s="73"/>
      <c r="H172" s="73"/>
      <c r="I172" s="73"/>
      <c r="J172" s="73"/>
      <c r="K172" s="73"/>
    </row>
    <row r="173" spans="2:11" s="74" customFormat="1" x14ac:dyDescent="0.3">
      <c r="B173" s="73"/>
      <c r="C173" s="73"/>
      <c r="D173" s="73"/>
      <c r="E173" s="73"/>
      <c r="F173" s="73"/>
      <c r="G173" s="73"/>
      <c r="H173" s="73"/>
      <c r="I173" s="73"/>
      <c r="J173" s="73"/>
      <c r="K173" s="73"/>
    </row>
    <row r="174" spans="2:11" s="74" customFormat="1" x14ac:dyDescent="0.3">
      <c r="B174" s="73"/>
      <c r="C174" s="73"/>
      <c r="D174" s="73"/>
      <c r="E174" s="73"/>
      <c r="F174" s="73"/>
      <c r="G174" s="73"/>
      <c r="H174" s="73"/>
      <c r="I174" s="73"/>
      <c r="J174" s="73"/>
      <c r="K174" s="73"/>
    </row>
    <row r="175" spans="2:11" s="74" customFormat="1" x14ac:dyDescent="0.3">
      <c r="B175" s="73"/>
      <c r="C175" s="73"/>
      <c r="D175" s="73"/>
      <c r="E175" s="73"/>
      <c r="F175" s="73"/>
      <c r="G175" s="73"/>
      <c r="H175" s="73"/>
      <c r="I175" s="73"/>
      <c r="J175" s="73"/>
      <c r="K175" s="73"/>
    </row>
    <row r="176" spans="2:11" s="74" customFormat="1" x14ac:dyDescent="0.3">
      <c r="B176" s="73"/>
      <c r="C176" s="73"/>
      <c r="D176" s="73"/>
      <c r="E176" s="73"/>
      <c r="F176" s="73"/>
      <c r="G176" s="73"/>
      <c r="H176" s="73"/>
      <c r="I176" s="73"/>
      <c r="J176" s="73"/>
      <c r="K176" s="73"/>
    </row>
    <row r="177" spans="2:11" s="74" customFormat="1" x14ac:dyDescent="0.3">
      <c r="B177" s="73"/>
      <c r="C177" s="73"/>
      <c r="D177" s="73"/>
      <c r="E177" s="73"/>
      <c r="F177" s="73"/>
      <c r="G177" s="73"/>
      <c r="H177" s="73"/>
      <c r="I177" s="73"/>
      <c r="J177" s="73"/>
      <c r="K177" s="73"/>
    </row>
    <row r="178" spans="2:11" s="74" customFormat="1" x14ac:dyDescent="0.3">
      <c r="B178" s="73"/>
      <c r="C178" s="73"/>
      <c r="D178" s="73"/>
      <c r="E178" s="73"/>
      <c r="F178" s="73"/>
      <c r="G178" s="73"/>
      <c r="H178" s="73"/>
      <c r="I178" s="73"/>
      <c r="J178" s="73"/>
      <c r="K178" s="73"/>
    </row>
    <row r="179" spans="2:11" s="74" customFormat="1" x14ac:dyDescent="0.3">
      <c r="B179" s="73"/>
      <c r="C179" s="73"/>
      <c r="D179" s="73"/>
      <c r="E179" s="73"/>
      <c r="F179" s="73"/>
      <c r="G179" s="73"/>
      <c r="H179" s="73"/>
      <c r="I179" s="73"/>
      <c r="J179" s="73"/>
      <c r="K179" s="73"/>
    </row>
    <row r="180" spans="2:11" s="74" customFormat="1" x14ac:dyDescent="0.3">
      <c r="B180" s="73"/>
      <c r="C180" s="73"/>
      <c r="D180" s="73"/>
      <c r="E180" s="73"/>
      <c r="F180" s="73"/>
      <c r="G180" s="73"/>
      <c r="H180" s="73"/>
      <c r="I180" s="73"/>
      <c r="J180" s="73"/>
      <c r="K180" s="73"/>
    </row>
    <row r="181" spans="2:11" s="74" customFormat="1" x14ac:dyDescent="0.3">
      <c r="B181" s="73"/>
      <c r="C181" s="73"/>
      <c r="D181" s="73"/>
      <c r="E181" s="73"/>
      <c r="F181" s="73"/>
      <c r="G181" s="73"/>
      <c r="H181" s="73"/>
      <c r="I181" s="73"/>
      <c r="J181" s="73"/>
      <c r="K181" s="73"/>
    </row>
    <row r="182" spans="2:11" s="74" customFormat="1" x14ac:dyDescent="0.3">
      <c r="B182" s="73"/>
      <c r="C182" s="73"/>
      <c r="D182" s="73"/>
      <c r="E182" s="73"/>
      <c r="F182" s="73"/>
      <c r="G182" s="73"/>
      <c r="H182" s="73"/>
      <c r="I182" s="73"/>
      <c r="J182" s="73"/>
      <c r="K182" s="73"/>
    </row>
    <row r="183" spans="2:11" s="74" customFormat="1" x14ac:dyDescent="0.3">
      <c r="B183" s="73"/>
      <c r="C183" s="73"/>
      <c r="D183" s="73"/>
      <c r="E183" s="73"/>
      <c r="F183" s="73"/>
      <c r="G183" s="73"/>
      <c r="H183" s="73"/>
      <c r="I183" s="73"/>
      <c r="J183" s="73"/>
      <c r="K183" s="73"/>
    </row>
    <row r="184" spans="2:11" s="74" customFormat="1" x14ac:dyDescent="0.3">
      <c r="B184" s="73"/>
      <c r="C184" s="73"/>
      <c r="D184" s="73"/>
      <c r="E184" s="73"/>
      <c r="F184" s="73"/>
      <c r="G184" s="73"/>
      <c r="H184" s="73"/>
      <c r="I184" s="73"/>
      <c r="J184" s="73"/>
      <c r="K184" s="73"/>
    </row>
    <row r="185" spans="2:11" s="74" customFormat="1" x14ac:dyDescent="0.3">
      <c r="B185" s="73"/>
      <c r="C185" s="73"/>
      <c r="D185" s="73"/>
      <c r="E185" s="73"/>
      <c r="F185" s="73"/>
      <c r="G185" s="73"/>
      <c r="H185" s="73"/>
      <c r="I185" s="73"/>
      <c r="J185" s="73"/>
      <c r="K185" s="73"/>
    </row>
    <row r="186" spans="2:11" s="74" customFormat="1" x14ac:dyDescent="0.3">
      <c r="B186" s="73"/>
      <c r="C186" s="73"/>
      <c r="D186" s="73"/>
      <c r="E186" s="73"/>
      <c r="F186" s="73"/>
      <c r="G186" s="73"/>
      <c r="H186" s="73"/>
      <c r="I186" s="73"/>
      <c r="J186" s="73"/>
      <c r="K186" s="73"/>
    </row>
    <row r="187" spans="2:11" s="74" customFormat="1" x14ac:dyDescent="0.3">
      <c r="B187" s="73"/>
      <c r="C187" s="73"/>
      <c r="D187" s="73"/>
      <c r="E187" s="73"/>
      <c r="F187" s="73"/>
      <c r="G187" s="73"/>
      <c r="H187" s="73"/>
      <c r="I187" s="73"/>
      <c r="J187" s="73"/>
      <c r="K187" s="73"/>
    </row>
    <row r="188" spans="2:11" s="74" customFormat="1" x14ac:dyDescent="0.3">
      <c r="B188" s="73"/>
      <c r="C188" s="73"/>
      <c r="D188" s="73"/>
      <c r="E188" s="73"/>
      <c r="F188" s="73"/>
      <c r="G188" s="73"/>
      <c r="H188" s="73"/>
      <c r="I188" s="73"/>
      <c r="J188" s="73"/>
      <c r="K188" s="73"/>
    </row>
    <row r="189" spans="2:11" s="74" customFormat="1" x14ac:dyDescent="0.3">
      <c r="B189" s="73"/>
      <c r="C189" s="73"/>
      <c r="D189" s="73"/>
      <c r="E189" s="73"/>
      <c r="F189" s="73"/>
      <c r="G189" s="73"/>
      <c r="H189" s="73"/>
      <c r="I189" s="73"/>
      <c r="J189" s="73"/>
      <c r="K189" s="73"/>
    </row>
    <row r="190" spans="2:11" s="74" customFormat="1" x14ac:dyDescent="0.3">
      <c r="B190" s="73"/>
      <c r="C190" s="73"/>
      <c r="D190" s="73"/>
      <c r="E190" s="73"/>
      <c r="F190" s="73"/>
      <c r="G190" s="73"/>
      <c r="H190" s="73"/>
      <c r="I190" s="73"/>
      <c r="J190" s="73"/>
      <c r="K190" s="73"/>
    </row>
    <row r="191" spans="2:11" s="74" customFormat="1" x14ac:dyDescent="0.3">
      <c r="B191" s="73"/>
      <c r="C191" s="73"/>
      <c r="D191" s="73"/>
      <c r="E191" s="73"/>
      <c r="F191" s="73"/>
      <c r="G191" s="73"/>
      <c r="H191" s="73"/>
      <c r="I191" s="73"/>
      <c r="J191" s="73"/>
      <c r="K191" s="73"/>
    </row>
    <row r="192" spans="2:11" s="74" customFormat="1" x14ac:dyDescent="0.3">
      <c r="B192" s="73"/>
      <c r="C192" s="73"/>
      <c r="D192" s="73"/>
      <c r="E192" s="73"/>
      <c r="F192" s="73"/>
      <c r="G192" s="73"/>
      <c r="H192" s="73"/>
      <c r="I192" s="73"/>
      <c r="J192" s="73"/>
      <c r="K192" s="73"/>
    </row>
    <row r="193" spans="2:11" s="74" customFormat="1" x14ac:dyDescent="0.3">
      <c r="B193" s="73"/>
      <c r="C193" s="73"/>
      <c r="D193" s="73"/>
      <c r="E193" s="73"/>
      <c r="F193" s="73"/>
      <c r="G193" s="73"/>
      <c r="H193" s="73"/>
      <c r="I193" s="73"/>
      <c r="J193" s="73"/>
      <c r="K193" s="73"/>
    </row>
    <row r="194" spans="2:11" s="74" customFormat="1" x14ac:dyDescent="0.3">
      <c r="B194" s="73"/>
      <c r="C194" s="73"/>
      <c r="D194" s="73"/>
      <c r="E194" s="73"/>
      <c r="F194" s="73"/>
      <c r="G194" s="73"/>
      <c r="H194" s="73"/>
      <c r="I194" s="73"/>
      <c r="J194" s="73"/>
      <c r="K194" s="73"/>
    </row>
    <row r="195" spans="2:11" s="74" customFormat="1" x14ac:dyDescent="0.3">
      <c r="B195" s="73"/>
      <c r="C195" s="73"/>
      <c r="D195" s="73"/>
      <c r="E195" s="73"/>
      <c r="F195" s="73"/>
      <c r="G195" s="73"/>
      <c r="H195" s="73"/>
      <c r="I195" s="73"/>
      <c r="J195" s="73"/>
      <c r="K195" s="73"/>
    </row>
    <row r="196" spans="2:11" s="74" customFormat="1" x14ac:dyDescent="0.3">
      <c r="B196" s="73"/>
      <c r="C196" s="73"/>
      <c r="D196" s="73"/>
      <c r="E196" s="73"/>
      <c r="F196" s="73"/>
      <c r="G196" s="73"/>
      <c r="H196" s="73"/>
      <c r="I196" s="73"/>
      <c r="J196" s="73"/>
      <c r="K196" s="73"/>
    </row>
    <row r="197" spans="2:11" s="74" customFormat="1" x14ac:dyDescent="0.3">
      <c r="B197" s="73"/>
      <c r="C197" s="73"/>
      <c r="D197" s="73"/>
      <c r="E197" s="73"/>
      <c r="F197" s="73"/>
      <c r="G197" s="73"/>
      <c r="H197" s="73"/>
      <c r="I197" s="73"/>
      <c r="J197" s="73"/>
      <c r="K197" s="73"/>
    </row>
    <row r="198" spans="2:11" s="74" customFormat="1" x14ac:dyDescent="0.3">
      <c r="B198" s="73"/>
      <c r="C198" s="73"/>
      <c r="D198" s="73"/>
      <c r="E198" s="73"/>
      <c r="F198" s="73"/>
      <c r="G198" s="73"/>
      <c r="H198" s="73"/>
      <c r="I198" s="73"/>
      <c r="J198" s="73"/>
      <c r="K198" s="73"/>
    </row>
    <row r="199" spans="2:11" s="74" customFormat="1" x14ac:dyDescent="0.3">
      <c r="B199" s="73"/>
      <c r="C199" s="73"/>
      <c r="D199" s="73"/>
      <c r="E199" s="73"/>
      <c r="F199" s="73"/>
      <c r="G199" s="73"/>
      <c r="H199" s="73"/>
      <c r="I199" s="73"/>
      <c r="J199" s="73"/>
      <c r="K199" s="73"/>
    </row>
    <row r="200" spans="2:11" s="74" customFormat="1" x14ac:dyDescent="0.3">
      <c r="B200" s="73"/>
      <c r="C200" s="73"/>
      <c r="D200" s="73"/>
      <c r="E200" s="73"/>
      <c r="F200" s="73"/>
      <c r="G200" s="73"/>
      <c r="H200" s="73"/>
      <c r="I200" s="73"/>
      <c r="J200" s="73"/>
      <c r="K200" s="73"/>
    </row>
    <row r="201" spans="2:11" s="74" customFormat="1" x14ac:dyDescent="0.3">
      <c r="B201" s="73"/>
      <c r="C201" s="73"/>
      <c r="D201" s="73"/>
      <c r="E201" s="73"/>
      <c r="F201" s="73"/>
      <c r="G201" s="73"/>
      <c r="H201" s="73"/>
      <c r="I201" s="73"/>
      <c r="J201" s="73"/>
      <c r="K201" s="73"/>
    </row>
    <row r="202" spans="2:11" s="74" customFormat="1" x14ac:dyDescent="0.3">
      <c r="B202" s="73"/>
      <c r="C202" s="73"/>
      <c r="D202" s="73"/>
      <c r="E202" s="73"/>
      <c r="F202" s="73"/>
      <c r="G202" s="73"/>
      <c r="H202" s="73"/>
      <c r="I202" s="73"/>
      <c r="J202" s="73"/>
      <c r="K202" s="73"/>
    </row>
    <row r="203" spans="2:11" s="74" customFormat="1" x14ac:dyDescent="0.3">
      <c r="B203" s="73"/>
      <c r="C203" s="73"/>
      <c r="D203" s="73"/>
      <c r="E203" s="73"/>
      <c r="F203" s="73"/>
      <c r="G203" s="73"/>
      <c r="H203" s="73"/>
      <c r="I203" s="73"/>
      <c r="J203" s="73"/>
      <c r="K203" s="73"/>
    </row>
    <row r="204" spans="2:11" s="74" customFormat="1" x14ac:dyDescent="0.3">
      <c r="B204" s="73"/>
      <c r="C204" s="73"/>
      <c r="D204" s="73"/>
      <c r="E204" s="73"/>
      <c r="F204" s="73"/>
      <c r="G204" s="73"/>
      <c r="H204" s="73"/>
      <c r="I204" s="73"/>
      <c r="J204" s="73"/>
      <c r="K204" s="73"/>
    </row>
    <row r="205" spans="2:11" s="74" customFormat="1" x14ac:dyDescent="0.3">
      <c r="B205" s="73"/>
      <c r="C205" s="73"/>
      <c r="D205" s="73"/>
      <c r="E205" s="73"/>
      <c r="F205" s="73"/>
      <c r="G205" s="73"/>
      <c r="H205" s="73"/>
      <c r="I205" s="73"/>
      <c r="J205" s="73"/>
      <c r="K205" s="73"/>
    </row>
    <row r="206" spans="2:11" s="74" customFormat="1" x14ac:dyDescent="0.3">
      <c r="B206" s="73"/>
      <c r="C206" s="73"/>
      <c r="D206" s="73"/>
      <c r="E206" s="73"/>
      <c r="F206" s="73"/>
      <c r="G206" s="73"/>
      <c r="H206" s="73"/>
      <c r="I206" s="73"/>
      <c r="J206" s="73"/>
      <c r="K206" s="73"/>
    </row>
    <row r="207" spans="2:11" s="74" customFormat="1" x14ac:dyDescent="0.3">
      <c r="B207" s="73"/>
      <c r="C207" s="73"/>
      <c r="D207" s="73"/>
      <c r="E207" s="73"/>
      <c r="F207" s="73"/>
      <c r="G207" s="73"/>
      <c r="H207" s="73"/>
      <c r="I207" s="73"/>
      <c r="J207" s="73"/>
      <c r="K207" s="73"/>
    </row>
    <row r="208" spans="2:11" s="74" customFormat="1" x14ac:dyDescent="0.3">
      <c r="B208" s="73"/>
      <c r="C208" s="73"/>
      <c r="D208" s="73"/>
      <c r="E208" s="73"/>
      <c r="F208" s="73"/>
      <c r="G208" s="73"/>
      <c r="H208" s="73"/>
      <c r="I208" s="73"/>
      <c r="J208" s="73"/>
      <c r="K208" s="73"/>
    </row>
    <row r="209" spans="2:11" s="74" customFormat="1" x14ac:dyDescent="0.3">
      <c r="B209" s="73"/>
      <c r="C209" s="73"/>
      <c r="D209" s="73"/>
      <c r="E209" s="73"/>
      <c r="F209" s="73"/>
      <c r="G209" s="73"/>
      <c r="H209" s="73"/>
      <c r="I209" s="73"/>
      <c r="J209" s="73"/>
      <c r="K209" s="73"/>
    </row>
    <row r="210" spans="2:11" s="74" customFormat="1" x14ac:dyDescent="0.3">
      <c r="B210" s="73"/>
      <c r="C210" s="73"/>
      <c r="D210" s="73"/>
      <c r="E210" s="73"/>
      <c r="F210" s="73"/>
      <c r="G210" s="73"/>
      <c r="H210" s="73"/>
      <c r="I210" s="73"/>
      <c r="J210" s="73"/>
      <c r="K210" s="73"/>
    </row>
    <row r="211" spans="2:11" s="74" customFormat="1" x14ac:dyDescent="0.3">
      <c r="B211" s="73"/>
      <c r="C211" s="73"/>
      <c r="D211" s="73"/>
      <c r="E211" s="73"/>
      <c r="F211" s="73"/>
      <c r="G211" s="73"/>
      <c r="H211" s="73"/>
      <c r="I211" s="73"/>
      <c r="J211" s="73"/>
      <c r="K211" s="73"/>
    </row>
    <row r="212" spans="2:11" s="74" customFormat="1" x14ac:dyDescent="0.3">
      <c r="B212" s="73"/>
      <c r="C212" s="73"/>
      <c r="D212" s="73"/>
      <c r="E212" s="73"/>
      <c r="F212" s="73"/>
      <c r="G212" s="73"/>
      <c r="H212" s="73"/>
      <c r="I212" s="73"/>
      <c r="J212" s="73"/>
      <c r="K212" s="73"/>
    </row>
    <row r="213" spans="2:11" s="74" customFormat="1" x14ac:dyDescent="0.3">
      <c r="B213" s="73"/>
      <c r="C213" s="73"/>
      <c r="D213" s="73"/>
      <c r="E213" s="73"/>
      <c r="F213" s="73"/>
      <c r="G213" s="73"/>
      <c r="H213" s="73"/>
      <c r="I213" s="73"/>
      <c r="J213" s="73"/>
      <c r="K213" s="73"/>
    </row>
    <row r="214" spans="2:11" s="74" customFormat="1" x14ac:dyDescent="0.3">
      <c r="B214" s="73"/>
      <c r="C214" s="73"/>
      <c r="D214" s="73"/>
      <c r="E214" s="73"/>
      <c r="F214" s="73"/>
      <c r="G214" s="73"/>
      <c r="H214" s="73"/>
      <c r="I214" s="73"/>
      <c r="J214" s="73"/>
      <c r="K214" s="73"/>
    </row>
    <row r="215" spans="2:11" s="74" customFormat="1" x14ac:dyDescent="0.3">
      <c r="B215" s="73"/>
      <c r="C215" s="73"/>
      <c r="D215" s="73"/>
      <c r="E215" s="73"/>
      <c r="F215" s="73"/>
      <c r="G215" s="73"/>
      <c r="H215" s="73"/>
      <c r="I215" s="73"/>
      <c r="J215" s="73"/>
      <c r="K215" s="73"/>
    </row>
    <row r="216" spans="2:11" s="74" customFormat="1" x14ac:dyDescent="0.3">
      <c r="B216" s="73"/>
      <c r="C216" s="73"/>
      <c r="D216" s="73"/>
      <c r="E216" s="73"/>
      <c r="F216" s="73"/>
      <c r="G216" s="73"/>
      <c r="H216" s="73"/>
      <c r="I216" s="73"/>
      <c r="J216" s="73"/>
      <c r="K216" s="73"/>
    </row>
    <row r="217" spans="2:11" s="74" customFormat="1" x14ac:dyDescent="0.3">
      <c r="B217" s="73"/>
      <c r="C217" s="73"/>
      <c r="D217" s="73"/>
      <c r="E217" s="73"/>
      <c r="F217" s="73"/>
      <c r="G217" s="73"/>
      <c r="H217" s="73"/>
      <c r="I217" s="73"/>
      <c r="J217" s="73"/>
      <c r="K217" s="73"/>
    </row>
    <row r="218" spans="2:11" s="74" customFormat="1" x14ac:dyDescent="0.3">
      <c r="B218" s="73"/>
      <c r="C218" s="73"/>
      <c r="D218" s="73"/>
      <c r="E218" s="73"/>
      <c r="F218" s="73"/>
      <c r="G218" s="73"/>
      <c r="H218" s="73"/>
      <c r="I218" s="73"/>
      <c r="J218" s="73"/>
      <c r="K218" s="73"/>
    </row>
    <row r="219" spans="2:11" s="74" customFormat="1" x14ac:dyDescent="0.3">
      <c r="B219" s="73"/>
      <c r="C219" s="73"/>
      <c r="D219" s="73"/>
      <c r="E219" s="73"/>
      <c r="F219" s="73"/>
      <c r="G219" s="73"/>
      <c r="H219" s="73"/>
      <c r="I219" s="73"/>
      <c r="J219" s="73"/>
      <c r="K219" s="73"/>
    </row>
    <row r="220" spans="2:11" s="74" customFormat="1" x14ac:dyDescent="0.3">
      <c r="B220" s="73"/>
      <c r="C220" s="73"/>
      <c r="D220" s="73"/>
      <c r="E220" s="73"/>
      <c r="F220" s="73"/>
      <c r="G220" s="73"/>
      <c r="H220" s="73"/>
      <c r="I220" s="73"/>
      <c r="J220" s="73"/>
      <c r="K220" s="73"/>
    </row>
    <row r="221" spans="2:11" s="74" customFormat="1" x14ac:dyDescent="0.3">
      <c r="B221" s="73"/>
      <c r="C221" s="73"/>
      <c r="D221" s="73"/>
      <c r="E221" s="73"/>
      <c r="F221" s="73"/>
      <c r="G221" s="73"/>
      <c r="H221" s="73"/>
      <c r="I221" s="73"/>
      <c r="J221" s="73"/>
      <c r="K221" s="73"/>
    </row>
    <row r="222" spans="2:11" s="74" customFormat="1" x14ac:dyDescent="0.3">
      <c r="B222" s="73"/>
      <c r="C222" s="73"/>
      <c r="D222" s="73"/>
      <c r="E222" s="73"/>
      <c r="F222" s="73"/>
      <c r="G222" s="73"/>
      <c r="H222" s="73"/>
      <c r="I222" s="73"/>
      <c r="J222" s="73"/>
      <c r="K222" s="73"/>
    </row>
    <row r="223" spans="2:11" s="74" customFormat="1" x14ac:dyDescent="0.3">
      <c r="B223" s="73"/>
      <c r="C223" s="73"/>
      <c r="D223" s="73"/>
      <c r="E223" s="73"/>
      <c r="F223" s="73"/>
      <c r="G223" s="73"/>
      <c r="H223" s="73"/>
      <c r="I223" s="73"/>
      <c r="J223" s="73"/>
      <c r="K223" s="73"/>
    </row>
    <row r="224" spans="2:11" s="74" customFormat="1" x14ac:dyDescent="0.3">
      <c r="B224" s="73"/>
      <c r="C224" s="73"/>
      <c r="D224" s="73"/>
      <c r="E224" s="73"/>
      <c r="F224" s="73"/>
      <c r="G224" s="73"/>
      <c r="H224" s="73"/>
      <c r="I224" s="73"/>
      <c r="J224" s="73"/>
      <c r="K224" s="73"/>
    </row>
    <row r="225" spans="2:11" s="74" customFormat="1" x14ac:dyDescent="0.3">
      <c r="B225" s="73"/>
      <c r="C225" s="73"/>
      <c r="D225" s="73"/>
      <c r="E225" s="73"/>
      <c r="F225" s="73"/>
      <c r="G225" s="73"/>
      <c r="H225" s="73"/>
      <c r="I225" s="73"/>
      <c r="J225" s="73"/>
      <c r="K225" s="73"/>
    </row>
    <row r="226" spans="2:11" s="74" customFormat="1" x14ac:dyDescent="0.3">
      <c r="B226" s="73"/>
      <c r="C226" s="73"/>
      <c r="D226" s="73"/>
      <c r="E226" s="73"/>
      <c r="F226" s="73"/>
      <c r="G226" s="73"/>
      <c r="H226" s="73"/>
      <c r="I226" s="73"/>
      <c r="J226" s="73"/>
      <c r="K226" s="73"/>
    </row>
    <row r="227" spans="2:11" s="74" customFormat="1" x14ac:dyDescent="0.3">
      <c r="B227" s="73"/>
      <c r="C227" s="73"/>
      <c r="D227" s="73"/>
      <c r="E227" s="73"/>
      <c r="F227" s="73"/>
      <c r="G227" s="73"/>
      <c r="H227" s="73"/>
      <c r="I227" s="73"/>
      <c r="J227" s="73"/>
      <c r="K227" s="73"/>
    </row>
    <row r="228" spans="2:11" s="74" customFormat="1" x14ac:dyDescent="0.3">
      <c r="B228" s="73"/>
      <c r="C228" s="73"/>
      <c r="D228" s="73"/>
      <c r="E228" s="73"/>
      <c r="F228" s="73"/>
      <c r="G228" s="73"/>
      <c r="H228" s="73"/>
      <c r="I228" s="73"/>
      <c r="J228" s="73"/>
      <c r="K228" s="73"/>
    </row>
    <row r="229" spans="2:11" s="74" customFormat="1" x14ac:dyDescent="0.3">
      <c r="B229" s="73"/>
      <c r="C229" s="73"/>
      <c r="D229" s="73"/>
      <c r="E229" s="73"/>
      <c r="F229" s="73"/>
      <c r="G229" s="73"/>
      <c r="H229" s="73"/>
      <c r="I229" s="73"/>
      <c r="J229" s="73"/>
      <c r="K229" s="73"/>
    </row>
    <row r="230" spans="2:11" s="74" customFormat="1" x14ac:dyDescent="0.3">
      <c r="B230" s="73"/>
      <c r="C230" s="73"/>
      <c r="D230" s="73"/>
      <c r="E230" s="73"/>
      <c r="F230" s="73"/>
      <c r="G230" s="73"/>
      <c r="H230" s="73"/>
      <c r="I230" s="73"/>
      <c r="J230" s="73"/>
      <c r="K230" s="73"/>
    </row>
    <row r="231" spans="2:11" s="74" customFormat="1" x14ac:dyDescent="0.3">
      <c r="B231" s="73"/>
      <c r="C231" s="73"/>
      <c r="D231" s="73"/>
      <c r="E231" s="73"/>
      <c r="F231" s="73"/>
      <c r="G231" s="73"/>
      <c r="H231" s="73"/>
      <c r="I231" s="73"/>
      <c r="J231" s="73"/>
      <c r="K231" s="73"/>
    </row>
    <row r="232" spans="2:11" s="74" customFormat="1" x14ac:dyDescent="0.3">
      <c r="B232" s="73"/>
      <c r="C232" s="73"/>
      <c r="D232" s="73"/>
      <c r="E232" s="73"/>
      <c r="F232" s="73"/>
      <c r="G232" s="73"/>
      <c r="H232" s="73"/>
      <c r="I232" s="73"/>
      <c r="J232" s="73"/>
      <c r="K232" s="73"/>
    </row>
    <row r="233" spans="2:11" s="74" customFormat="1" x14ac:dyDescent="0.3">
      <c r="B233" s="73"/>
      <c r="C233" s="73"/>
      <c r="D233" s="73"/>
      <c r="E233" s="73"/>
      <c r="F233" s="73"/>
      <c r="G233" s="73"/>
      <c r="H233" s="73"/>
      <c r="I233" s="73"/>
      <c r="J233" s="73"/>
      <c r="K233" s="73"/>
    </row>
    <row r="234" spans="2:11" s="74" customFormat="1" x14ac:dyDescent="0.3">
      <c r="B234" s="73"/>
      <c r="C234" s="73"/>
      <c r="D234" s="73"/>
      <c r="E234" s="73"/>
      <c r="F234" s="73"/>
      <c r="G234" s="73"/>
      <c r="H234" s="73"/>
      <c r="I234" s="73"/>
      <c r="J234" s="73"/>
      <c r="K234" s="73"/>
    </row>
    <row r="235" spans="2:11" s="74" customFormat="1" x14ac:dyDescent="0.3">
      <c r="B235" s="73"/>
      <c r="C235" s="73"/>
      <c r="D235" s="73"/>
      <c r="E235" s="73"/>
      <c r="F235" s="73"/>
      <c r="G235" s="73"/>
      <c r="H235" s="73"/>
      <c r="I235" s="73"/>
      <c r="J235" s="73"/>
      <c r="K235" s="73"/>
    </row>
    <row r="236" spans="2:11" s="74" customFormat="1" x14ac:dyDescent="0.3">
      <c r="B236" s="73"/>
      <c r="C236" s="73"/>
      <c r="D236" s="73"/>
      <c r="E236" s="73"/>
      <c r="F236" s="73"/>
      <c r="G236" s="73"/>
      <c r="H236" s="73"/>
      <c r="I236" s="73"/>
      <c r="J236" s="73"/>
      <c r="K236" s="73"/>
    </row>
    <row r="237" spans="2:11" s="74" customFormat="1" x14ac:dyDescent="0.3">
      <c r="B237" s="73"/>
      <c r="C237" s="73"/>
      <c r="D237" s="73"/>
      <c r="E237" s="73"/>
      <c r="F237" s="73"/>
      <c r="G237" s="73"/>
      <c r="H237" s="73"/>
      <c r="I237" s="73"/>
      <c r="J237" s="73"/>
      <c r="K237" s="73"/>
    </row>
    <row r="238" spans="2:11" s="74" customFormat="1" x14ac:dyDescent="0.3">
      <c r="B238" s="73"/>
      <c r="C238" s="73"/>
      <c r="D238" s="73"/>
      <c r="E238" s="73"/>
      <c r="F238" s="73"/>
      <c r="G238" s="73"/>
      <c r="H238" s="73"/>
      <c r="I238" s="73"/>
      <c r="J238" s="73"/>
      <c r="K238" s="73"/>
    </row>
    <row r="239" spans="2:11" s="74" customFormat="1" x14ac:dyDescent="0.3">
      <c r="B239" s="73"/>
      <c r="C239" s="73"/>
      <c r="D239" s="73"/>
      <c r="E239" s="73"/>
      <c r="F239" s="73"/>
      <c r="G239" s="73"/>
      <c r="H239" s="73"/>
      <c r="I239" s="73"/>
      <c r="J239" s="73"/>
      <c r="K239" s="73"/>
    </row>
    <row r="240" spans="2:11" s="74" customFormat="1" x14ac:dyDescent="0.3">
      <c r="B240" s="73"/>
      <c r="C240" s="73"/>
      <c r="D240" s="73"/>
      <c r="E240" s="73"/>
      <c r="F240" s="73"/>
      <c r="G240" s="73"/>
      <c r="H240" s="73"/>
      <c r="I240" s="73"/>
      <c r="J240" s="73"/>
      <c r="K240" s="73"/>
    </row>
    <row r="241" spans="2:11" s="74" customFormat="1" x14ac:dyDescent="0.3">
      <c r="B241" s="73"/>
      <c r="C241" s="73"/>
      <c r="D241" s="73"/>
      <c r="E241" s="73"/>
      <c r="F241" s="73"/>
      <c r="G241" s="73"/>
      <c r="H241" s="73"/>
      <c r="I241" s="73"/>
      <c r="J241" s="73"/>
      <c r="K241" s="73"/>
    </row>
    <row r="242" spans="2:11" s="74" customFormat="1" x14ac:dyDescent="0.3">
      <c r="B242" s="73"/>
      <c r="C242" s="73"/>
      <c r="D242" s="73"/>
      <c r="E242" s="73"/>
      <c r="F242" s="73"/>
      <c r="G242" s="73"/>
      <c r="H242" s="73"/>
      <c r="I242" s="73"/>
      <c r="J242" s="73"/>
      <c r="K242" s="73"/>
    </row>
    <row r="243" spans="2:11" s="74" customFormat="1" x14ac:dyDescent="0.3">
      <c r="B243" s="73"/>
      <c r="C243" s="73"/>
      <c r="D243" s="73"/>
      <c r="E243" s="73"/>
      <c r="F243" s="73"/>
      <c r="G243" s="73"/>
      <c r="H243" s="73"/>
      <c r="I243" s="73"/>
      <c r="J243" s="73"/>
      <c r="K243" s="73"/>
    </row>
    <row r="244" spans="2:11" s="74" customFormat="1" x14ac:dyDescent="0.3">
      <c r="B244" s="73"/>
      <c r="C244" s="73"/>
      <c r="D244" s="73"/>
      <c r="E244" s="73"/>
      <c r="F244" s="73"/>
      <c r="G244" s="73"/>
      <c r="H244" s="73"/>
      <c r="I244" s="73"/>
      <c r="J244" s="73"/>
      <c r="K244" s="73"/>
    </row>
    <row r="245" spans="2:11" s="74" customFormat="1" x14ac:dyDescent="0.3">
      <c r="B245" s="73"/>
      <c r="C245" s="73"/>
      <c r="D245" s="73"/>
      <c r="E245" s="73"/>
      <c r="F245" s="73"/>
      <c r="G245" s="73"/>
      <c r="H245" s="73"/>
      <c r="I245" s="73"/>
      <c r="J245" s="73"/>
      <c r="K245" s="73"/>
    </row>
    <row r="246" spans="2:11" s="74" customFormat="1" x14ac:dyDescent="0.3">
      <c r="B246" s="73"/>
      <c r="C246" s="73"/>
      <c r="D246" s="73"/>
      <c r="E246" s="73"/>
      <c r="F246" s="73"/>
      <c r="G246" s="73"/>
      <c r="H246" s="73"/>
      <c r="I246" s="73"/>
      <c r="J246" s="73"/>
      <c r="K246" s="73"/>
    </row>
    <row r="247" spans="2:11" s="74" customFormat="1" x14ac:dyDescent="0.3">
      <c r="B247" s="73"/>
      <c r="C247" s="73"/>
      <c r="D247" s="73"/>
      <c r="E247" s="73"/>
      <c r="F247" s="73"/>
      <c r="G247" s="73"/>
      <c r="H247" s="73"/>
      <c r="I247" s="73"/>
      <c r="J247" s="73"/>
      <c r="K247" s="73"/>
    </row>
    <row r="248" spans="2:11" s="74" customFormat="1" x14ac:dyDescent="0.3">
      <c r="B248" s="73"/>
      <c r="C248" s="73"/>
      <c r="D248" s="73"/>
      <c r="E248" s="73"/>
      <c r="F248" s="73"/>
      <c r="G248" s="73"/>
      <c r="H248" s="73"/>
      <c r="I248" s="73"/>
      <c r="J248" s="73"/>
      <c r="K248" s="73"/>
    </row>
    <row r="249" spans="2:11" s="74" customFormat="1" x14ac:dyDescent="0.3">
      <c r="B249" s="73"/>
      <c r="C249" s="73"/>
      <c r="D249" s="73"/>
      <c r="E249" s="73"/>
      <c r="F249" s="73"/>
      <c r="G249" s="73"/>
      <c r="H249" s="73"/>
      <c r="I249" s="73"/>
      <c r="J249" s="73"/>
      <c r="K249" s="73"/>
    </row>
    <row r="250" spans="2:11" s="74" customFormat="1" x14ac:dyDescent="0.3">
      <c r="B250" s="73"/>
      <c r="C250" s="73"/>
      <c r="D250" s="73"/>
      <c r="E250" s="73"/>
      <c r="F250" s="73"/>
      <c r="G250" s="73"/>
      <c r="H250" s="73"/>
      <c r="I250" s="73"/>
      <c r="J250" s="73"/>
      <c r="K250" s="73"/>
    </row>
    <row r="251" spans="2:11" s="74" customFormat="1" x14ac:dyDescent="0.3">
      <c r="B251" s="73"/>
      <c r="C251" s="73"/>
      <c r="D251" s="73"/>
      <c r="E251" s="73"/>
      <c r="F251" s="73"/>
      <c r="G251" s="73"/>
      <c r="H251" s="73"/>
      <c r="I251" s="73"/>
      <c r="J251" s="73"/>
      <c r="K251" s="73"/>
    </row>
    <row r="252" spans="2:11" s="74" customFormat="1" x14ac:dyDescent="0.3">
      <c r="B252" s="73"/>
      <c r="C252" s="73"/>
      <c r="D252" s="73"/>
      <c r="E252" s="73"/>
      <c r="F252" s="73"/>
      <c r="G252" s="73"/>
      <c r="H252" s="73"/>
      <c r="I252" s="73"/>
      <c r="J252" s="73"/>
      <c r="K252" s="73"/>
    </row>
    <row r="253" spans="2:11" s="74" customFormat="1" x14ac:dyDescent="0.3">
      <c r="B253" s="73"/>
      <c r="C253" s="73"/>
      <c r="D253" s="73"/>
      <c r="E253" s="73"/>
      <c r="F253" s="73"/>
      <c r="G253" s="73"/>
      <c r="H253" s="73"/>
      <c r="I253" s="73"/>
      <c r="J253" s="73"/>
      <c r="K253" s="73"/>
    </row>
    <row r="254" spans="2:11" s="74" customFormat="1" x14ac:dyDescent="0.3">
      <c r="B254" s="73"/>
      <c r="C254" s="73"/>
      <c r="D254" s="73"/>
      <c r="E254" s="73"/>
      <c r="F254" s="73"/>
      <c r="G254" s="73"/>
      <c r="H254" s="73"/>
      <c r="I254" s="73"/>
      <c r="J254" s="73"/>
      <c r="K254" s="73"/>
    </row>
    <row r="255" spans="2:11" s="74" customFormat="1" x14ac:dyDescent="0.3">
      <c r="B255" s="73"/>
      <c r="C255" s="73"/>
      <c r="D255" s="73"/>
      <c r="E255" s="73"/>
      <c r="F255" s="73"/>
      <c r="G255" s="73"/>
      <c r="H255" s="73"/>
      <c r="I255" s="73"/>
      <c r="J255" s="73"/>
      <c r="K255" s="73"/>
    </row>
    <row r="256" spans="2:11" s="74" customFormat="1" x14ac:dyDescent="0.3">
      <c r="B256" s="73"/>
      <c r="C256" s="73"/>
      <c r="D256" s="73"/>
      <c r="E256" s="73"/>
      <c r="F256" s="73"/>
      <c r="G256" s="73"/>
      <c r="H256" s="73"/>
      <c r="I256" s="73"/>
      <c r="J256" s="73"/>
      <c r="K256" s="73"/>
    </row>
    <row r="257" spans="2:11" s="74" customFormat="1" x14ac:dyDescent="0.3">
      <c r="B257" s="73"/>
      <c r="C257" s="73"/>
      <c r="D257" s="73"/>
      <c r="E257" s="73"/>
      <c r="F257" s="73"/>
      <c r="G257" s="73"/>
      <c r="H257" s="73"/>
      <c r="I257" s="73"/>
      <c r="J257" s="73"/>
      <c r="K257" s="73"/>
    </row>
    <row r="258" spans="2:11" s="74" customFormat="1" x14ac:dyDescent="0.3">
      <c r="B258" s="73"/>
      <c r="C258" s="73"/>
      <c r="D258" s="73"/>
      <c r="E258" s="73"/>
      <c r="F258" s="73"/>
      <c r="G258" s="73"/>
      <c r="H258" s="73"/>
      <c r="I258" s="73"/>
      <c r="J258" s="73"/>
      <c r="K258" s="73"/>
    </row>
    <row r="259" spans="2:11" s="74" customFormat="1" x14ac:dyDescent="0.3">
      <c r="B259" s="73"/>
      <c r="C259" s="73"/>
      <c r="D259" s="73"/>
      <c r="E259" s="73"/>
      <c r="F259" s="73"/>
      <c r="G259" s="73"/>
      <c r="H259" s="73"/>
      <c r="I259" s="73"/>
      <c r="J259" s="73"/>
      <c r="K259" s="73"/>
    </row>
    <row r="260" spans="2:11" s="74" customFormat="1" x14ac:dyDescent="0.3">
      <c r="B260" s="73"/>
      <c r="C260" s="73"/>
      <c r="D260" s="73"/>
      <c r="E260" s="73"/>
      <c r="F260" s="73"/>
      <c r="G260" s="73"/>
      <c r="H260" s="73"/>
      <c r="I260" s="73"/>
      <c r="J260" s="73"/>
      <c r="K260" s="73"/>
    </row>
    <row r="261" spans="2:11" s="74" customFormat="1" x14ac:dyDescent="0.3">
      <c r="B261" s="73"/>
      <c r="C261" s="73"/>
      <c r="D261" s="73"/>
      <c r="E261" s="73"/>
      <c r="F261" s="73"/>
      <c r="G261" s="73"/>
      <c r="H261" s="73"/>
      <c r="I261" s="73"/>
      <c r="J261" s="73"/>
      <c r="K261" s="73"/>
    </row>
    <row r="262" spans="2:11" s="74" customFormat="1" x14ac:dyDescent="0.3">
      <c r="B262" s="73"/>
      <c r="C262" s="73"/>
      <c r="D262" s="73"/>
      <c r="E262" s="73"/>
      <c r="F262" s="73"/>
      <c r="G262" s="73"/>
      <c r="H262" s="73"/>
      <c r="I262" s="73"/>
      <c r="J262" s="73"/>
      <c r="K262" s="73"/>
    </row>
    <row r="263" spans="2:11" s="74" customFormat="1" x14ac:dyDescent="0.3">
      <c r="B263" s="73"/>
      <c r="C263" s="73"/>
      <c r="D263" s="73"/>
      <c r="E263" s="73"/>
      <c r="F263" s="73"/>
      <c r="G263" s="73"/>
      <c r="H263" s="73"/>
      <c r="I263" s="73"/>
      <c r="J263" s="73"/>
      <c r="K263" s="73"/>
    </row>
    <row r="264" spans="2:11" s="74" customFormat="1" x14ac:dyDescent="0.3">
      <c r="B264" s="73"/>
      <c r="C264" s="73"/>
      <c r="D264" s="73"/>
      <c r="E264" s="73"/>
      <c r="F264" s="73"/>
      <c r="G264" s="73"/>
      <c r="H264" s="73"/>
      <c r="I264" s="73"/>
      <c r="J264" s="73"/>
      <c r="K264" s="73"/>
    </row>
    <row r="265" spans="2:11" s="74" customFormat="1" x14ac:dyDescent="0.3">
      <c r="B265" s="73"/>
      <c r="C265" s="73"/>
      <c r="D265" s="73"/>
      <c r="E265" s="73"/>
      <c r="F265" s="73"/>
      <c r="G265" s="73"/>
      <c r="H265" s="73"/>
      <c r="I265" s="73"/>
      <c r="J265" s="73"/>
      <c r="K265" s="73"/>
    </row>
    <row r="266" spans="2:11" s="74" customFormat="1" x14ac:dyDescent="0.3">
      <c r="B266" s="73"/>
      <c r="C266" s="73"/>
      <c r="D266" s="73"/>
      <c r="E266" s="73"/>
      <c r="F266" s="73"/>
      <c r="G266" s="73"/>
      <c r="H266" s="73"/>
      <c r="I266" s="73"/>
      <c r="J266" s="73"/>
      <c r="K266" s="73"/>
    </row>
    <row r="267" spans="2:11" s="74" customFormat="1" x14ac:dyDescent="0.3">
      <c r="B267" s="73"/>
      <c r="C267" s="73"/>
      <c r="D267" s="73"/>
      <c r="E267" s="73"/>
      <c r="F267" s="73"/>
      <c r="G267" s="73"/>
      <c r="H267" s="73"/>
      <c r="I267" s="73"/>
      <c r="J267" s="73"/>
      <c r="K267" s="73"/>
    </row>
    <row r="268" spans="2:11" s="74" customFormat="1" x14ac:dyDescent="0.3">
      <c r="B268" s="73"/>
      <c r="C268" s="73"/>
      <c r="D268" s="73"/>
      <c r="E268" s="73"/>
      <c r="F268" s="73"/>
      <c r="G268" s="73"/>
      <c r="H268" s="73"/>
      <c r="I268" s="73"/>
      <c r="J268" s="73"/>
      <c r="K268" s="73"/>
    </row>
    <row r="269" spans="2:11" s="74" customFormat="1" x14ac:dyDescent="0.3">
      <c r="B269" s="73"/>
      <c r="C269" s="73"/>
      <c r="D269" s="73"/>
      <c r="E269" s="73"/>
      <c r="F269" s="73"/>
      <c r="G269" s="73"/>
      <c r="H269" s="73"/>
      <c r="I269" s="73"/>
      <c r="J269" s="73"/>
      <c r="K269" s="73"/>
    </row>
    <row r="270" spans="2:11" s="74" customFormat="1" x14ac:dyDescent="0.3">
      <c r="B270" s="73"/>
      <c r="C270" s="73"/>
      <c r="D270" s="73"/>
      <c r="E270" s="73"/>
      <c r="F270" s="73"/>
      <c r="G270" s="73"/>
      <c r="H270" s="73"/>
      <c r="I270" s="73"/>
      <c r="J270" s="73"/>
      <c r="K270" s="73"/>
    </row>
    <row r="271" spans="2:11" s="74" customFormat="1" x14ac:dyDescent="0.3">
      <c r="B271" s="73"/>
      <c r="C271" s="73"/>
      <c r="D271" s="73"/>
      <c r="E271" s="73"/>
      <c r="F271" s="73"/>
      <c r="G271" s="73"/>
      <c r="H271" s="73"/>
      <c r="I271" s="73"/>
      <c r="J271" s="73"/>
      <c r="K271" s="73"/>
    </row>
    <row r="272" spans="2:11" s="74" customFormat="1" x14ac:dyDescent="0.3">
      <c r="B272" s="73"/>
      <c r="C272" s="73"/>
      <c r="D272" s="73"/>
      <c r="E272" s="73"/>
      <c r="F272" s="73"/>
      <c r="G272" s="73"/>
      <c r="H272" s="73"/>
      <c r="I272" s="73"/>
      <c r="J272" s="73"/>
      <c r="K272" s="73"/>
    </row>
    <row r="273" spans="2:11" s="74" customFormat="1" x14ac:dyDescent="0.3">
      <c r="B273" s="73"/>
      <c r="C273" s="73"/>
      <c r="D273" s="73"/>
      <c r="E273" s="73"/>
      <c r="F273" s="73"/>
      <c r="G273" s="73"/>
      <c r="H273" s="73"/>
      <c r="I273" s="73"/>
      <c r="J273" s="73"/>
      <c r="K273" s="73"/>
    </row>
    <row r="274" spans="2:11" s="74" customFormat="1" x14ac:dyDescent="0.3">
      <c r="B274" s="73"/>
      <c r="C274" s="73"/>
      <c r="D274" s="73"/>
      <c r="E274" s="73"/>
      <c r="F274" s="73"/>
      <c r="G274" s="73"/>
      <c r="H274" s="73"/>
      <c r="I274" s="73"/>
      <c r="J274" s="73"/>
      <c r="K274" s="73"/>
    </row>
    <row r="275" spans="2:11" s="74" customFormat="1" x14ac:dyDescent="0.3">
      <c r="B275" s="73"/>
      <c r="C275" s="73"/>
      <c r="D275" s="73"/>
      <c r="E275" s="73"/>
      <c r="F275" s="73"/>
      <c r="G275" s="73"/>
      <c r="H275" s="73"/>
      <c r="I275" s="73"/>
      <c r="J275" s="73"/>
      <c r="K275" s="73"/>
    </row>
    <row r="276" spans="2:11" s="74" customFormat="1" x14ac:dyDescent="0.3">
      <c r="B276" s="73"/>
      <c r="C276" s="73"/>
      <c r="D276" s="73"/>
      <c r="E276" s="73"/>
      <c r="F276" s="73"/>
      <c r="G276" s="73"/>
      <c r="H276" s="73"/>
      <c r="I276" s="73"/>
      <c r="J276" s="73"/>
      <c r="K276" s="73"/>
    </row>
    <row r="277" spans="2:11" s="74" customFormat="1" x14ac:dyDescent="0.3">
      <c r="B277" s="73"/>
      <c r="C277" s="73"/>
      <c r="D277" s="73"/>
      <c r="E277" s="73"/>
      <c r="F277" s="73"/>
      <c r="G277" s="73"/>
      <c r="H277" s="73"/>
      <c r="I277" s="73"/>
      <c r="J277" s="73"/>
      <c r="K277" s="73"/>
    </row>
    <row r="278" spans="2:11" s="74" customFormat="1" x14ac:dyDescent="0.3">
      <c r="B278" s="73"/>
      <c r="C278" s="73"/>
      <c r="D278" s="73"/>
      <c r="E278" s="73"/>
      <c r="F278" s="73"/>
      <c r="G278" s="73"/>
      <c r="H278" s="73"/>
      <c r="I278" s="73"/>
      <c r="J278" s="73"/>
      <c r="K278" s="73"/>
    </row>
    <row r="279" spans="2:11" s="74" customFormat="1" x14ac:dyDescent="0.3">
      <c r="B279" s="73"/>
      <c r="C279" s="73"/>
      <c r="D279" s="73"/>
      <c r="E279" s="73"/>
      <c r="F279" s="73"/>
      <c r="G279" s="73"/>
      <c r="H279" s="73"/>
      <c r="I279" s="73"/>
      <c r="J279" s="73"/>
      <c r="K279" s="73"/>
    </row>
    <row r="280" spans="2:11" s="74" customFormat="1" x14ac:dyDescent="0.3">
      <c r="B280" s="73"/>
      <c r="C280" s="73"/>
      <c r="D280" s="73"/>
      <c r="E280" s="73"/>
      <c r="F280" s="73"/>
      <c r="G280" s="73"/>
      <c r="H280" s="73"/>
      <c r="I280" s="73"/>
      <c r="J280" s="73"/>
      <c r="K280" s="73"/>
    </row>
    <row r="281" spans="2:11" s="74" customFormat="1" x14ac:dyDescent="0.3">
      <c r="B281" s="73"/>
      <c r="C281" s="73"/>
      <c r="D281" s="73"/>
      <c r="E281" s="73"/>
      <c r="F281" s="73"/>
      <c r="G281" s="73"/>
      <c r="H281" s="73"/>
      <c r="I281" s="73"/>
      <c r="J281" s="73"/>
      <c r="K281" s="73"/>
    </row>
    <row r="282" spans="2:11" s="74" customFormat="1" x14ac:dyDescent="0.3">
      <c r="B282" s="73"/>
      <c r="C282" s="73"/>
      <c r="D282" s="73"/>
      <c r="E282" s="73"/>
      <c r="F282" s="73"/>
      <c r="G282" s="73"/>
      <c r="H282" s="73"/>
      <c r="I282" s="73"/>
      <c r="J282" s="73"/>
      <c r="K282" s="73"/>
    </row>
    <row r="283" spans="2:11" s="74" customFormat="1" x14ac:dyDescent="0.3">
      <c r="B283" s="73"/>
      <c r="C283" s="73"/>
      <c r="D283" s="73"/>
      <c r="E283" s="73"/>
      <c r="F283" s="73"/>
      <c r="G283" s="73"/>
      <c r="H283" s="73"/>
      <c r="I283" s="73"/>
      <c r="J283" s="73"/>
      <c r="K283" s="73"/>
    </row>
    <row r="284" spans="2:11" s="74" customFormat="1" x14ac:dyDescent="0.3">
      <c r="B284" s="73"/>
      <c r="C284" s="73"/>
      <c r="D284" s="73"/>
      <c r="E284" s="73"/>
      <c r="F284" s="73"/>
      <c r="G284" s="73"/>
      <c r="H284" s="73"/>
      <c r="I284" s="73"/>
      <c r="J284" s="73"/>
      <c r="K284" s="73"/>
    </row>
    <row r="285" spans="2:11" s="74" customFormat="1" x14ac:dyDescent="0.3">
      <c r="B285" s="73"/>
      <c r="C285" s="73"/>
      <c r="D285" s="73"/>
      <c r="E285" s="73"/>
      <c r="F285" s="73"/>
      <c r="G285" s="73"/>
      <c r="H285" s="73"/>
      <c r="I285" s="73"/>
      <c r="J285" s="73"/>
      <c r="K285" s="73"/>
    </row>
    <row r="286" spans="2:11" s="74" customFormat="1" x14ac:dyDescent="0.3">
      <c r="B286" s="73"/>
      <c r="C286" s="73"/>
      <c r="D286" s="73"/>
      <c r="E286" s="73"/>
      <c r="F286" s="73"/>
      <c r="G286" s="73"/>
      <c r="H286" s="73"/>
      <c r="I286" s="73"/>
      <c r="J286" s="73"/>
      <c r="K286" s="73"/>
    </row>
    <row r="287" spans="2:11" s="74" customFormat="1" x14ac:dyDescent="0.3">
      <c r="B287" s="73"/>
      <c r="C287" s="73"/>
      <c r="D287" s="73"/>
      <c r="E287" s="73"/>
      <c r="F287" s="73"/>
      <c r="G287" s="73"/>
      <c r="H287" s="73"/>
      <c r="I287" s="73"/>
      <c r="J287" s="73"/>
      <c r="K287" s="73"/>
    </row>
    <row r="288" spans="2:11" s="74" customFormat="1" x14ac:dyDescent="0.3">
      <c r="B288" s="73"/>
      <c r="C288" s="73"/>
      <c r="D288" s="73"/>
      <c r="E288" s="73"/>
      <c r="F288" s="73"/>
      <c r="G288" s="73"/>
      <c r="H288" s="73"/>
      <c r="I288" s="73"/>
      <c r="J288" s="73"/>
      <c r="K288" s="73"/>
    </row>
    <row r="289" spans="2:11" s="74" customFormat="1" x14ac:dyDescent="0.3">
      <c r="B289" s="73"/>
      <c r="C289" s="73"/>
      <c r="D289" s="73"/>
      <c r="E289" s="73"/>
      <c r="F289" s="73"/>
      <c r="G289" s="73"/>
      <c r="H289" s="73"/>
      <c r="I289" s="73"/>
      <c r="J289" s="73"/>
      <c r="K289" s="73"/>
    </row>
    <row r="290" spans="2:11" s="74" customFormat="1" x14ac:dyDescent="0.3">
      <c r="B290" s="73"/>
      <c r="C290" s="73"/>
      <c r="D290" s="73"/>
      <c r="E290" s="73"/>
      <c r="F290" s="73"/>
      <c r="G290" s="73"/>
      <c r="H290" s="73"/>
      <c r="I290" s="73"/>
      <c r="J290" s="73"/>
      <c r="K290" s="73"/>
    </row>
    <row r="291" spans="2:11" s="74" customFormat="1" x14ac:dyDescent="0.3">
      <c r="B291" s="73"/>
      <c r="C291" s="73"/>
      <c r="D291" s="73"/>
      <c r="E291" s="73"/>
      <c r="F291" s="73"/>
      <c r="G291" s="73"/>
      <c r="H291" s="73"/>
      <c r="I291" s="73"/>
      <c r="J291" s="73"/>
      <c r="K291" s="73"/>
    </row>
    <row r="292" spans="2:11" s="74" customFormat="1" x14ac:dyDescent="0.3">
      <c r="B292" s="73"/>
      <c r="C292" s="73"/>
      <c r="D292" s="73"/>
      <c r="E292" s="73"/>
      <c r="F292" s="73"/>
      <c r="G292" s="73"/>
      <c r="H292" s="73"/>
      <c r="I292" s="73"/>
      <c r="J292" s="73"/>
      <c r="K292" s="73"/>
    </row>
    <row r="293" spans="2:11" s="74" customFormat="1" x14ac:dyDescent="0.3">
      <c r="B293" s="73"/>
      <c r="C293" s="73"/>
      <c r="D293" s="73"/>
      <c r="E293" s="73"/>
      <c r="F293" s="73"/>
      <c r="G293" s="73"/>
      <c r="H293" s="73"/>
      <c r="I293" s="73"/>
      <c r="J293" s="73"/>
      <c r="K293" s="73"/>
    </row>
    <row r="294" spans="2:11" s="74" customFormat="1" x14ac:dyDescent="0.3">
      <c r="B294" s="73"/>
      <c r="C294" s="73"/>
      <c r="D294" s="73"/>
      <c r="E294" s="73"/>
      <c r="F294" s="73"/>
      <c r="G294" s="73"/>
      <c r="H294" s="73"/>
      <c r="I294" s="73"/>
      <c r="J294" s="73"/>
      <c r="K294" s="73"/>
    </row>
    <row r="295" spans="2:11" s="74" customFormat="1" x14ac:dyDescent="0.3">
      <c r="B295" s="73"/>
      <c r="C295" s="73"/>
      <c r="D295" s="73"/>
      <c r="E295" s="73"/>
      <c r="F295" s="73"/>
      <c r="G295" s="73"/>
      <c r="H295" s="73"/>
      <c r="I295" s="73"/>
      <c r="J295" s="73"/>
      <c r="K295" s="73"/>
    </row>
    <row r="296" spans="2:11" s="74" customFormat="1" x14ac:dyDescent="0.3">
      <c r="B296" s="73"/>
      <c r="C296" s="73"/>
      <c r="D296" s="73"/>
      <c r="E296" s="73"/>
      <c r="F296" s="73"/>
      <c r="G296" s="73"/>
      <c r="H296" s="73"/>
      <c r="I296" s="73"/>
      <c r="J296" s="73"/>
      <c r="K296" s="73"/>
    </row>
    <row r="297" spans="2:11" s="74" customFormat="1" x14ac:dyDescent="0.3">
      <c r="B297" s="73"/>
      <c r="C297" s="73"/>
      <c r="D297" s="73"/>
      <c r="E297" s="73"/>
      <c r="F297" s="73"/>
      <c r="G297" s="73"/>
      <c r="H297" s="73"/>
      <c r="I297" s="73"/>
      <c r="J297" s="73"/>
      <c r="K297" s="73"/>
    </row>
    <row r="298" spans="2:11" s="74" customFormat="1" x14ac:dyDescent="0.3">
      <c r="B298" s="73"/>
      <c r="C298" s="73"/>
      <c r="D298" s="73"/>
      <c r="E298" s="73"/>
      <c r="F298" s="73"/>
      <c r="G298" s="73"/>
      <c r="H298" s="73"/>
      <c r="I298" s="73"/>
      <c r="J298" s="73"/>
      <c r="K298" s="73"/>
    </row>
    <row r="299" spans="2:11" s="74" customFormat="1" x14ac:dyDescent="0.3">
      <c r="B299" s="73"/>
      <c r="C299" s="73"/>
      <c r="D299" s="73"/>
      <c r="E299" s="73"/>
      <c r="F299" s="73"/>
      <c r="G299" s="73"/>
      <c r="H299" s="73"/>
      <c r="I299" s="73"/>
      <c r="J299" s="73"/>
      <c r="K299" s="73"/>
    </row>
    <row r="300" spans="2:11" s="74" customFormat="1" x14ac:dyDescent="0.3">
      <c r="B300" s="73"/>
      <c r="C300" s="73"/>
      <c r="D300" s="73"/>
      <c r="E300" s="73"/>
      <c r="F300" s="73"/>
      <c r="G300" s="73"/>
      <c r="H300" s="73"/>
      <c r="I300" s="73"/>
      <c r="J300" s="73"/>
      <c r="K300" s="73"/>
    </row>
    <row r="301" spans="2:11" s="74" customFormat="1" x14ac:dyDescent="0.3">
      <c r="B301" s="73"/>
      <c r="C301" s="73"/>
      <c r="D301" s="73"/>
      <c r="E301" s="73"/>
      <c r="F301" s="73"/>
      <c r="G301" s="73"/>
      <c r="H301" s="73"/>
      <c r="I301" s="73"/>
      <c r="J301" s="73"/>
      <c r="K301" s="73"/>
    </row>
    <row r="302" spans="2:11" s="74" customFormat="1" x14ac:dyDescent="0.3">
      <c r="B302" s="73"/>
      <c r="C302" s="73"/>
      <c r="D302" s="73"/>
      <c r="E302" s="73"/>
      <c r="F302" s="73"/>
      <c r="G302" s="73"/>
      <c r="H302" s="73"/>
      <c r="I302" s="73"/>
      <c r="J302" s="73"/>
      <c r="K302" s="73"/>
    </row>
    <row r="303" spans="2:11" s="74" customFormat="1" x14ac:dyDescent="0.3">
      <c r="B303" s="73"/>
      <c r="C303" s="73"/>
      <c r="D303" s="73"/>
      <c r="E303" s="73"/>
      <c r="F303" s="73"/>
      <c r="G303" s="73"/>
      <c r="H303" s="73"/>
      <c r="I303" s="73"/>
      <c r="J303" s="73"/>
      <c r="K303" s="73"/>
    </row>
    <row r="304" spans="2:11" s="74" customFormat="1" x14ac:dyDescent="0.3">
      <c r="B304" s="73"/>
      <c r="C304" s="73"/>
      <c r="D304" s="73"/>
      <c r="E304" s="73"/>
      <c r="F304" s="73"/>
      <c r="G304" s="73"/>
      <c r="H304" s="73"/>
      <c r="I304" s="73"/>
      <c r="J304" s="73"/>
      <c r="K304" s="73"/>
    </row>
    <row r="305" spans="2:11" s="74" customFormat="1" x14ac:dyDescent="0.3">
      <c r="B305" s="73"/>
      <c r="C305" s="73"/>
      <c r="D305" s="73"/>
      <c r="E305" s="73"/>
      <c r="F305" s="73"/>
      <c r="G305" s="73"/>
      <c r="H305" s="73"/>
      <c r="I305" s="73"/>
      <c r="J305" s="73"/>
      <c r="K305" s="73"/>
    </row>
    <row r="306" spans="2:11" s="74" customFormat="1" x14ac:dyDescent="0.3">
      <c r="B306" s="73"/>
      <c r="C306" s="73"/>
      <c r="D306" s="73"/>
      <c r="E306" s="73"/>
      <c r="F306" s="73"/>
      <c r="G306" s="73"/>
      <c r="H306" s="73"/>
      <c r="I306" s="73"/>
      <c r="J306" s="73"/>
      <c r="K306" s="73"/>
    </row>
    <row r="307" spans="2:11" s="74" customFormat="1" x14ac:dyDescent="0.3">
      <c r="B307" s="73"/>
      <c r="C307" s="73"/>
      <c r="D307" s="73"/>
      <c r="E307" s="73"/>
      <c r="F307" s="73"/>
      <c r="G307" s="73"/>
      <c r="H307" s="73"/>
      <c r="I307" s="73"/>
      <c r="J307" s="73"/>
      <c r="K307" s="73"/>
    </row>
    <row r="308" spans="2:11" s="74" customFormat="1" x14ac:dyDescent="0.3">
      <c r="B308" s="73"/>
      <c r="C308" s="73"/>
      <c r="D308" s="73"/>
      <c r="E308" s="73"/>
      <c r="F308" s="73"/>
      <c r="G308" s="73"/>
      <c r="H308" s="73"/>
      <c r="I308" s="73"/>
      <c r="J308" s="73"/>
      <c r="K308" s="73"/>
    </row>
    <row r="309" spans="2:11" s="74" customFormat="1" x14ac:dyDescent="0.3">
      <c r="B309" s="73"/>
      <c r="C309" s="73"/>
      <c r="D309" s="73"/>
      <c r="E309" s="73"/>
      <c r="F309" s="73"/>
      <c r="G309" s="73"/>
      <c r="H309" s="73"/>
      <c r="I309" s="73"/>
      <c r="J309" s="73"/>
      <c r="K309" s="73"/>
    </row>
    <row r="310" spans="2:11" s="74" customFormat="1" x14ac:dyDescent="0.3">
      <c r="B310" s="73"/>
      <c r="C310" s="73"/>
      <c r="D310" s="73"/>
      <c r="E310" s="73"/>
      <c r="F310" s="73"/>
      <c r="G310" s="73"/>
      <c r="H310" s="73"/>
      <c r="I310" s="73"/>
      <c r="J310" s="73"/>
      <c r="K310" s="73"/>
    </row>
    <row r="311" spans="2:11" s="74" customFormat="1" x14ac:dyDescent="0.3">
      <c r="B311" s="73"/>
      <c r="C311" s="73"/>
      <c r="D311" s="73"/>
      <c r="E311" s="73"/>
      <c r="F311" s="73"/>
      <c r="G311" s="73"/>
      <c r="H311" s="73"/>
      <c r="I311" s="73"/>
      <c r="J311" s="73"/>
      <c r="K311" s="73"/>
    </row>
    <row r="312" spans="2:11" s="74" customFormat="1" x14ac:dyDescent="0.3">
      <c r="B312" s="73"/>
      <c r="C312" s="73"/>
      <c r="D312" s="73"/>
      <c r="E312" s="73"/>
      <c r="F312" s="73"/>
      <c r="G312" s="73"/>
      <c r="H312" s="73"/>
      <c r="I312" s="73"/>
      <c r="J312" s="73"/>
      <c r="K312" s="73"/>
    </row>
    <row r="313" spans="2:11" s="74" customFormat="1" x14ac:dyDescent="0.3">
      <c r="B313" s="73"/>
      <c r="C313" s="73"/>
      <c r="D313" s="73"/>
      <c r="E313" s="73"/>
      <c r="F313" s="73"/>
      <c r="G313" s="73"/>
      <c r="H313" s="73"/>
      <c r="I313" s="73"/>
      <c r="J313" s="73"/>
      <c r="K313" s="73"/>
    </row>
    <row r="314" spans="2:11" s="74" customFormat="1" x14ac:dyDescent="0.3">
      <c r="B314" s="73"/>
      <c r="C314" s="73"/>
      <c r="D314" s="73"/>
      <c r="E314" s="73"/>
      <c r="F314" s="73"/>
      <c r="G314" s="73"/>
      <c r="H314" s="73"/>
      <c r="I314" s="73"/>
      <c r="J314" s="73"/>
      <c r="K314" s="73"/>
    </row>
    <row r="315" spans="2:11" s="74" customFormat="1" x14ac:dyDescent="0.3">
      <c r="B315" s="73"/>
      <c r="C315" s="73"/>
      <c r="D315" s="73"/>
      <c r="E315" s="73"/>
      <c r="F315" s="73"/>
      <c r="G315" s="73"/>
      <c r="H315" s="73"/>
      <c r="I315" s="73"/>
      <c r="J315" s="73"/>
      <c r="K315" s="73"/>
    </row>
    <row r="316" spans="2:11" s="74" customFormat="1" x14ac:dyDescent="0.3">
      <c r="B316" s="73"/>
      <c r="C316" s="73"/>
      <c r="D316" s="73"/>
      <c r="E316" s="73"/>
      <c r="F316" s="73"/>
      <c r="G316" s="73"/>
      <c r="H316" s="73"/>
      <c r="I316" s="73"/>
      <c r="J316" s="73"/>
      <c r="K316" s="73"/>
    </row>
    <row r="317" spans="2:11" s="74" customFormat="1" x14ac:dyDescent="0.3">
      <c r="B317" s="73"/>
      <c r="C317" s="73"/>
      <c r="D317" s="73"/>
      <c r="E317" s="73"/>
      <c r="F317" s="73"/>
      <c r="G317" s="73"/>
      <c r="H317" s="73"/>
      <c r="I317" s="73"/>
      <c r="J317" s="73"/>
      <c r="K317" s="73"/>
    </row>
    <row r="318" spans="2:11" s="74" customFormat="1" x14ac:dyDescent="0.3">
      <c r="B318" s="73"/>
      <c r="C318" s="73"/>
      <c r="D318" s="73"/>
      <c r="E318" s="73"/>
      <c r="F318" s="73"/>
      <c r="G318" s="73"/>
      <c r="H318" s="73"/>
      <c r="I318" s="73"/>
      <c r="J318" s="73"/>
      <c r="K318" s="73"/>
    </row>
    <row r="319" spans="2:11" s="74" customFormat="1" x14ac:dyDescent="0.3">
      <c r="B319" s="73"/>
      <c r="C319" s="73"/>
      <c r="D319" s="73"/>
      <c r="E319" s="73"/>
      <c r="F319" s="73"/>
      <c r="G319" s="73"/>
      <c r="H319" s="73"/>
      <c r="I319" s="73"/>
      <c r="J319" s="73"/>
      <c r="K319" s="73"/>
    </row>
    <row r="320" spans="2:11" s="74" customFormat="1" x14ac:dyDescent="0.3">
      <c r="B320" s="73"/>
      <c r="C320" s="73"/>
      <c r="D320" s="73"/>
      <c r="E320" s="73"/>
      <c r="F320" s="73"/>
      <c r="G320" s="73"/>
      <c r="H320" s="73"/>
      <c r="I320" s="73"/>
      <c r="J320" s="73"/>
      <c r="K320" s="73"/>
    </row>
    <row r="321" spans="2:11" s="74" customFormat="1" x14ac:dyDescent="0.3">
      <c r="B321" s="73"/>
      <c r="C321" s="73"/>
      <c r="D321" s="73"/>
      <c r="E321" s="73"/>
      <c r="F321" s="73"/>
      <c r="G321" s="73"/>
      <c r="H321" s="73"/>
      <c r="I321" s="73"/>
      <c r="J321" s="73"/>
      <c r="K321" s="73"/>
    </row>
    <row r="322" spans="2:11" s="74" customFormat="1" x14ac:dyDescent="0.3">
      <c r="B322" s="73"/>
      <c r="C322" s="73"/>
      <c r="D322" s="73"/>
      <c r="E322" s="73"/>
      <c r="F322" s="73"/>
      <c r="G322" s="73"/>
      <c r="H322" s="73"/>
      <c r="I322" s="73"/>
      <c r="J322" s="73"/>
      <c r="K322" s="73"/>
    </row>
    <row r="323" spans="2:11" s="74" customFormat="1" x14ac:dyDescent="0.3">
      <c r="B323" s="73"/>
      <c r="C323" s="73"/>
      <c r="D323" s="73"/>
      <c r="E323" s="73"/>
      <c r="F323" s="73"/>
      <c r="G323" s="73"/>
      <c r="H323" s="73"/>
      <c r="I323" s="73"/>
      <c r="J323" s="73"/>
      <c r="K323" s="73"/>
    </row>
    <row r="324" spans="2:11" s="74" customFormat="1" x14ac:dyDescent="0.3">
      <c r="B324" s="73"/>
      <c r="C324" s="73"/>
      <c r="D324" s="73"/>
      <c r="E324" s="73"/>
      <c r="F324" s="73"/>
      <c r="G324" s="73"/>
      <c r="H324" s="73"/>
      <c r="I324" s="73"/>
      <c r="J324" s="73"/>
      <c r="K324" s="73"/>
    </row>
    <row r="325" spans="2:11" s="74" customFormat="1" x14ac:dyDescent="0.3">
      <c r="B325" s="73"/>
      <c r="C325" s="73"/>
      <c r="D325" s="73"/>
      <c r="E325" s="73"/>
      <c r="F325" s="73"/>
      <c r="G325" s="73"/>
      <c r="H325" s="73"/>
      <c r="I325" s="73"/>
      <c r="J325" s="73"/>
      <c r="K325" s="73"/>
    </row>
    <row r="326" spans="2:11" s="74" customFormat="1" x14ac:dyDescent="0.3">
      <c r="B326" s="73"/>
      <c r="C326" s="73"/>
      <c r="D326" s="73"/>
      <c r="E326" s="73"/>
      <c r="F326" s="73"/>
      <c r="G326" s="73"/>
      <c r="H326" s="73"/>
      <c r="I326" s="73"/>
      <c r="J326" s="73"/>
      <c r="K326" s="73"/>
    </row>
    <row r="327" spans="2:11" s="74" customFormat="1" x14ac:dyDescent="0.3">
      <c r="B327" s="73"/>
      <c r="C327" s="73"/>
      <c r="D327" s="73"/>
      <c r="E327" s="73"/>
      <c r="F327" s="73"/>
      <c r="G327" s="73"/>
      <c r="H327" s="73"/>
      <c r="I327" s="73"/>
      <c r="J327" s="73"/>
      <c r="K327" s="73"/>
    </row>
    <row r="328" spans="2:11" s="74" customFormat="1" x14ac:dyDescent="0.3">
      <c r="B328" s="73"/>
      <c r="C328" s="73"/>
      <c r="D328" s="73"/>
      <c r="E328" s="73"/>
      <c r="F328" s="73"/>
      <c r="G328" s="73"/>
      <c r="H328" s="73"/>
      <c r="I328" s="73"/>
      <c r="J328" s="73"/>
      <c r="K328" s="73"/>
    </row>
    <row r="329" spans="2:11" s="74" customFormat="1" x14ac:dyDescent="0.3">
      <c r="B329" s="73"/>
      <c r="C329" s="73"/>
      <c r="D329" s="73"/>
      <c r="E329" s="73"/>
      <c r="F329" s="73"/>
      <c r="G329" s="73"/>
      <c r="H329" s="73"/>
      <c r="I329" s="73"/>
      <c r="J329" s="73"/>
      <c r="K329" s="73"/>
    </row>
    <row r="330" spans="2:11" s="74" customFormat="1" x14ac:dyDescent="0.3">
      <c r="B330" s="73"/>
      <c r="C330" s="73"/>
      <c r="D330" s="73"/>
      <c r="E330" s="73"/>
      <c r="F330" s="73"/>
      <c r="G330" s="73"/>
      <c r="H330" s="73"/>
      <c r="I330" s="73"/>
      <c r="J330" s="73"/>
      <c r="K330" s="73"/>
    </row>
    <row r="331" spans="2:11" s="74" customFormat="1" x14ac:dyDescent="0.3">
      <c r="B331" s="73"/>
      <c r="C331" s="73"/>
      <c r="D331" s="73"/>
      <c r="E331" s="73"/>
      <c r="F331" s="73"/>
      <c r="G331" s="73"/>
      <c r="H331" s="73"/>
      <c r="I331" s="73"/>
      <c r="J331" s="73"/>
      <c r="K331" s="73"/>
    </row>
    <row r="332" spans="2:11" s="74" customFormat="1" x14ac:dyDescent="0.3">
      <c r="B332" s="73"/>
      <c r="C332" s="73"/>
      <c r="D332" s="73"/>
      <c r="E332" s="73"/>
      <c r="F332" s="73"/>
      <c r="G332" s="73"/>
      <c r="H332" s="73"/>
      <c r="I332" s="73"/>
      <c r="J332" s="73"/>
      <c r="K332" s="73"/>
    </row>
    <row r="333" spans="2:11" s="74" customFormat="1" x14ac:dyDescent="0.3">
      <c r="B333" s="73"/>
      <c r="C333" s="73"/>
      <c r="D333" s="73"/>
      <c r="E333" s="73"/>
      <c r="F333" s="73"/>
      <c r="G333" s="73"/>
      <c r="H333" s="73"/>
      <c r="I333" s="73"/>
      <c r="J333" s="73"/>
      <c r="K333" s="73"/>
    </row>
    <row r="334" spans="2:11" s="74" customFormat="1" x14ac:dyDescent="0.3">
      <c r="B334" s="73"/>
      <c r="C334" s="73"/>
      <c r="D334" s="73"/>
      <c r="E334" s="73"/>
      <c r="F334" s="73"/>
      <c r="G334" s="73"/>
      <c r="H334" s="73"/>
      <c r="I334" s="73"/>
      <c r="J334" s="73"/>
      <c r="K334" s="73"/>
    </row>
    <row r="335" spans="2:11" s="74" customFormat="1" x14ac:dyDescent="0.3">
      <c r="B335" s="73"/>
      <c r="C335" s="73"/>
      <c r="D335" s="73"/>
      <c r="E335" s="73"/>
      <c r="F335" s="73"/>
      <c r="G335" s="73"/>
      <c r="H335" s="73"/>
      <c r="I335" s="73"/>
      <c r="J335" s="73"/>
      <c r="K335" s="73"/>
    </row>
    <row r="336" spans="2:11" s="74" customFormat="1" x14ac:dyDescent="0.3">
      <c r="B336" s="73"/>
      <c r="C336" s="73"/>
      <c r="D336" s="73"/>
      <c r="E336" s="73"/>
      <c r="F336" s="73"/>
      <c r="G336" s="73"/>
      <c r="H336" s="73"/>
      <c r="I336" s="73"/>
      <c r="J336" s="73"/>
      <c r="K336" s="73"/>
    </row>
    <row r="337" spans="2:11" s="74" customFormat="1" x14ac:dyDescent="0.3">
      <c r="B337" s="73"/>
      <c r="C337" s="73"/>
      <c r="D337" s="73"/>
      <c r="E337" s="73"/>
      <c r="F337" s="73"/>
      <c r="G337" s="73"/>
      <c r="H337" s="73"/>
      <c r="I337" s="73"/>
      <c r="J337" s="73"/>
      <c r="K337" s="73"/>
    </row>
    <row r="338" spans="2:11" s="74" customFormat="1" x14ac:dyDescent="0.3">
      <c r="B338" s="73"/>
      <c r="C338" s="73"/>
      <c r="D338" s="73"/>
      <c r="E338" s="73"/>
      <c r="F338" s="73"/>
      <c r="G338" s="73"/>
      <c r="H338" s="73"/>
      <c r="I338" s="73"/>
      <c r="J338" s="73"/>
      <c r="K338" s="73"/>
    </row>
    <row r="339" spans="2:11" s="74" customFormat="1" x14ac:dyDescent="0.3">
      <c r="B339" s="73"/>
      <c r="C339" s="73"/>
      <c r="D339" s="73"/>
      <c r="E339" s="73"/>
      <c r="F339" s="73"/>
      <c r="G339" s="73"/>
      <c r="H339" s="73"/>
      <c r="I339" s="73"/>
      <c r="J339" s="73"/>
      <c r="K339" s="73"/>
    </row>
    <row r="340" spans="2:11" s="74" customFormat="1" x14ac:dyDescent="0.3">
      <c r="B340" s="73"/>
      <c r="C340" s="73"/>
      <c r="D340" s="73"/>
      <c r="E340" s="73"/>
      <c r="F340" s="73"/>
      <c r="G340" s="73"/>
      <c r="H340" s="73"/>
      <c r="I340" s="73"/>
      <c r="J340" s="73"/>
      <c r="K340" s="73"/>
    </row>
    <row r="341" spans="2:11" s="74" customFormat="1" x14ac:dyDescent="0.3">
      <c r="B341" s="73"/>
      <c r="C341" s="73"/>
      <c r="D341" s="73"/>
      <c r="E341" s="73"/>
      <c r="F341" s="73"/>
      <c r="G341" s="73"/>
      <c r="H341" s="73"/>
      <c r="I341" s="73"/>
      <c r="J341" s="73"/>
      <c r="K341" s="73"/>
    </row>
    <row r="342" spans="2:11" s="74" customFormat="1" x14ac:dyDescent="0.3">
      <c r="B342" s="73"/>
      <c r="C342" s="73"/>
      <c r="D342" s="73"/>
      <c r="E342" s="73"/>
      <c r="F342" s="73"/>
      <c r="G342" s="73"/>
      <c r="H342" s="73"/>
      <c r="I342" s="73"/>
      <c r="J342" s="73"/>
      <c r="K342" s="73"/>
    </row>
    <row r="343" spans="2:11" s="74" customFormat="1" x14ac:dyDescent="0.3">
      <c r="B343" s="73"/>
      <c r="C343" s="73"/>
      <c r="D343" s="73"/>
      <c r="E343" s="73"/>
      <c r="F343" s="73"/>
      <c r="G343" s="73"/>
      <c r="H343" s="73"/>
      <c r="I343" s="73"/>
      <c r="J343" s="73"/>
      <c r="K343" s="73"/>
    </row>
    <row r="344" spans="2:11" s="74" customFormat="1" x14ac:dyDescent="0.3">
      <c r="B344" s="73"/>
      <c r="C344" s="73"/>
      <c r="D344" s="73"/>
      <c r="E344" s="73"/>
      <c r="F344" s="73"/>
      <c r="G344" s="73"/>
      <c r="H344" s="73"/>
      <c r="I344" s="73"/>
      <c r="J344" s="73"/>
      <c r="K344" s="73"/>
    </row>
    <row r="345" spans="2:11" s="74" customFormat="1" x14ac:dyDescent="0.3">
      <c r="B345" s="73"/>
      <c r="C345" s="73"/>
      <c r="D345" s="73"/>
      <c r="E345" s="73"/>
      <c r="F345" s="73"/>
      <c r="G345" s="73"/>
      <c r="H345" s="73"/>
      <c r="I345" s="73"/>
      <c r="J345" s="73"/>
      <c r="K345" s="73"/>
    </row>
    <row r="346" spans="2:11" s="74" customFormat="1" x14ac:dyDescent="0.3">
      <c r="B346" s="73"/>
      <c r="C346" s="73"/>
      <c r="D346" s="73"/>
      <c r="E346" s="73"/>
      <c r="F346" s="73"/>
      <c r="G346" s="73"/>
      <c r="H346" s="73"/>
      <c r="I346" s="73"/>
      <c r="J346" s="73"/>
      <c r="K346" s="73"/>
    </row>
    <row r="347" spans="2:11" s="74" customFormat="1" x14ac:dyDescent="0.3">
      <c r="B347" s="73"/>
      <c r="C347" s="73"/>
      <c r="D347" s="73"/>
      <c r="E347" s="73"/>
      <c r="F347" s="73"/>
      <c r="G347" s="73"/>
      <c r="H347" s="73"/>
      <c r="I347" s="73"/>
      <c r="J347" s="73"/>
      <c r="K347" s="73"/>
    </row>
    <row r="348" spans="2:11" s="74" customFormat="1" x14ac:dyDescent="0.3">
      <c r="B348" s="73"/>
      <c r="C348" s="73"/>
      <c r="D348" s="73"/>
      <c r="E348" s="73"/>
      <c r="F348" s="73"/>
      <c r="G348" s="73"/>
      <c r="H348" s="73"/>
      <c r="I348" s="73"/>
      <c r="J348" s="73"/>
      <c r="K348" s="73"/>
    </row>
    <row r="349" spans="2:11" s="74" customFormat="1" x14ac:dyDescent="0.3">
      <c r="B349" s="73"/>
      <c r="C349" s="73"/>
      <c r="D349" s="73"/>
      <c r="E349" s="73"/>
      <c r="F349" s="73"/>
      <c r="G349" s="73"/>
      <c r="H349" s="73"/>
      <c r="I349" s="73"/>
      <c r="J349" s="73"/>
      <c r="K349" s="73"/>
    </row>
    <row r="350" spans="2:11" s="74" customFormat="1" x14ac:dyDescent="0.3">
      <c r="B350" s="73"/>
      <c r="C350" s="73"/>
      <c r="D350" s="73"/>
      <c r="E350" s="73"/>
      <c r="F350" s="73"/>
      <c r="G350" s="73"/>
      <c r="H350" s="73"/>
      <c r="I350" s="73"/>
      <c r="J350" s="73"/>
      <c r="K350" s="73"/>
    </row>
    <row r="351" spans="2:11" s="74" customFormat="1" x14ac:dyDescent="0.3">
      <c r="B351" s="73"/>
      <c r="C351" s="73"/>
      <c r="D351" s="73"/>
      <c r="E351" s="73"/>
      <c r="F351" s="73"/>
      <c r="G351" s="73"/>
      <c r="H351" s="73"/>
      <c r="I351" s="73"/>
      <c r="J351" s="73"/>
      <c r="K351" s="73"/>
    </row>
    <row r="352" spans="2:11" s="74" customFormat="1" x14ac:dyDescent="0.3">
      <c r="B352" s="73"/>
      <c r="C352" s="73"/>
      <c r="D352" s="73"/>
      <c r="E352" s="73"/>
      <c r="F352" s="73"/>
      <c r="G352" s="73"/>
      <c r="H352" s="73"/>
      <c r="I352" s="73"/>
      <c r="J352" s="73"/>
      <c r="K352" s="73"/>
    </row>
    <row r="353" spans="2:11" s="74" customFormat="1" x14ac:dyDescent="0.3">
      <c r="B353" s="73"/>
      <c r="C353" s="73"/>
      <c r="D353" s="73"/>
      <c r="E353" s="73"/>
      <c r="F353" s="73"/>
      <c r="G353" s="73"/>
      <c r="H353" s="73"/>
      <c r="I353" s="73"/>
      <c r="J353" s="73"/>
      <c r="K353" s="73"/>
    </row>
    <row r="354" spans="2:11" s="74" customFormat="1" x14ac:dyDescent="0.3">
      <c r="B354" s="73"/>
      <c r="C354" s="73"/>
      <c r="D354" s="73"/>
      <c r="E354" s="73"/>
      <c r="F354" s="73"/>
      <c r="G354" s="73"/>
      <c r="H354" s="73"/>
      <c r="I354" s="73"/>
      <c r="J354" s="73"/>
      <c r="K354" s="73"/>
    </row>
    <row r="355" spans="2:11" s="74" customFormat="1" x14ac:dyDescent="0.3">
      <c r="B355" s="73"/>
      <c r="C355" s="73"/>
      <c r="D355" s="73"/>
      <c r="E355" s="73"/>
      <c r="F355" s="73"/>
      <c r="G355" s="73"/>
      <c r="H355" s="73"/>
      <c r="I355" s="73"/>
      <c r="J355" s="73"/>
      <c r="K355" s="73"/>
    </row>
    <row r="356" spans="2:11" s="74" customFormat="1" x14ac:dyDescent="0.3">
      <c r="B356" s="73"/>
      <c r="C356" s="73"/>
      <c r="D356" s="73"/>
      <c r="E356" s="73"/>
      <c r="F356" s="73"/>
      <c r="G356" s="73"/>
      <c r="H356" s="73"/>
      <c r="I356" s="73"/>
      <c r="J356" s="73"/>
      <c r="K356" s="73"/>
    </row>
    <row r="357" spans="2:11" s="74" customFormat="1" x14ac:dyDescent="0.3">
      <c r="B357" s="73"/>
      <c r="C357" s="73"/>
      <c r="D357" s="73"/>
      <c r="E357" s="73"/>
      <c r="F357" s="73"/>
      <c r="G357" s="73"/>
      <c r="H357" s="73"/>
      <c r="I357" s="73"/>
      <c r="J357" s="73"/>
      <c r="K357" s="73"/>
    </row>
    <row r="358" spans="2:11" s="74" customFormat="1" x14ac:dyDescent="0.3">
      <c r="B358" s="73"/>
      <c r="C358" s="73"/>
      <c r="D358" s="73"/>
      <c r="E358" s="73"/>
      <c r="F358" s="73"/>
      <c r="G358" s="73"/>
      <c r="H358" s="73"/>
      <c r="I358" s="73"/>
      <c r="J358" s="73"/>
      <c r="K358" s="73"/>
    </row>
    <row r="359" spans="2:11" s="74" customFormat="1" x14ac:dyDescent="0.3">
      <c r="B359" s="73"/>
      <c r="C359" s="73"/>
      <c r="D359" s="73"/>
      <c r="E359" s="73"/>
      <c r="F359" s="73"/>
      <c r="G359" s="73"/>
      <c r="H359" s="73"/>
      <c r="I359" s="73"/>
      <c r="J359" s="73"/>
      <c r="K359" s="73"/>
    </row>
    <row r="360" spans="2:11" s="74" customFormat="1" x14ac:dyDescent="0.3">
      <c r="B360" s="73"/>
      <c r="C360" s="73"/>
      <c r="D360" s="73"/>
      <c r="E360" s="73"/>
      <c r="F360" s="73"/>
      <c r="G360" s="73"/>
      <c r="H360" s="73"/>
      <c r="I360" s="73"/>
      <c r="J360" s="73"/>
      <c r="K360" s="73"/>
    </row>
    <row r="361" spans="2:11" s="74" customFormat="1" x14ac:dyDescent="0.3">
      <c r="B361" s="73"/>
      <c r="C361" s="73"/>
      <c r="D361" s="73"/>
      <c r="E361" s="73"/>
      <c r="F361" s="73"/>
      <c r="G361" s="73"/>
      <c r="H361" s="73"/>
      <c r="I361" s="73"/>
      <c r="J361" s="73"/>
      <c r="K361" s="73"/>
    </row>
    <row r="362" spans="2:11" s="74" customFormat="1" x14ac:dyDescent="0.3">
      <c r="B362" s="73"/>
      <c r="C362" s="73"/>
      <c r="D362" s="73"/>
      <c r="E362" s="73"/>
      <c r="F362" s="73"/>
      <c r="G362" s="73"/>
      <c r="H362" s="73"/>
      <c r="I362" s="73"/>
      <c r="J362" s="73"/>
      <c r="K362" s="73"/>
    </row>
    <row r="363" spans="2:11" s="74" customFormat="1" x14ac:dyDescent="0.3">
      <c r="B363" s="73"/>
      <c r="C363" s="73"/>
      <c r="D363" s="73"/>
      <c r="E363" s="73"/>
      <c r="F363" s="73"/>
      <c r="G363" s="73"/>
      <c r="H363" s="73"/>
      <c r="I363" s="73"/>
      <c r="J363" s="73"/>
      <c r="K363" s="73"/>
    </row>
    <row r="364" spans="2:11" s="74" customFormat="1" x14ac:dyDescent="0.3">
      <c r="B364" s="73"/>
      <c r="C364" s="73"/>
      <c r="D364" s="73"/>
      <c r="E364" s="73"/>
      <c r="F364" s="73"/>
      <c r="G364" s="73"/>
      <c r="H364" s="73"/>
      <c r="I364" s="73"/>
      <c r="J364" s="73"/>
      <c r="K364" s="73"/>
    </row>
    <row r="365" spans="2:11" s="74" customFormat="1" x14ac:dyDescent="0.3">
      <c r="B365" s="73"/>
      <c r="C365" s="73"/>
      <c r="D365" s="73"/>
      <c r="E365" s="73"/>
      <c r="F365" s="73"/>
      <c r="G365" s="73"/>
      <c r="H365" s="73"/>
      <c r="I365" s="73"/>
      <c r="J365" s="73"/>
      <c r="K365" s="73"/>
    </row>
    <row r="366" spans="2:11" s="74" customFormat="1" x14ac:dyDescent="0.3">
      <c r="B366" s="73"/>
      <c r="C366" s="73"/>
      <c r="D366" s="73"/>
      <c r="E366" s="73"/>
      <c r="F366" s="73"/>
      <c r="G366" s="73"/>
      <c r="H366" s="73"/>
      <c r="I366" s="73"/>
      <c r="J366" s="73"/>
      <c r="K366" s="73"/>
    </row>
    <row r="367" spans="2:11" s="74" customFormat="1" x14ac:dyDescent="0.3">
      <c r="B367" s="73"/>
      <c r="C367" s="73"/>
      <c r="D367" s="73"/>
      <c r="E367" s="73"/>
      <c r="F367" s="73"/>
      <c r="G367" s="73"/>
      <c r="H367" s="73"/>
      <c r="I367" s="73"/>
      <c r="J367" s="73"/>
      <c r="K367" s="73"/>
    </row>
    <row r="368" spans="2:11" s="74" customFormat="1" x14ac:dyDescent="0.3">
      <c r="B368" s="73"/>
      <c r="C368" s="73"/>
      <c r="D368" s="73"/>
      <c r="E368" s="73"/>
      <c r="F368" s="73"/>
      <c r="G368" s="73"/>
      <c r="H368" s="73"/>
      <c r="I368" s="73"/>
      <c r="J368" s="73"/>
      <c r="K368" s="73"/>
    </row>
    <row r="369" spans="2:11" s="74" customFormat="1" x14ac:dyDescent="0.3">
      <c r="B369" s="73"/>
      <c r="C369" s="73"/>
      <c r="D369" s="73"/>
      <c r="E369" s="73"/>
      <c r="F369" s="73"/>
      <c r="G369" s="73"/>
      <c r="H369" s="73"/>
      <c r="I369" s="73"/>
      <c r="J369" s="73"/>
      <c r="K369" s="73"/>
    </row>
    <row r="370" spans="2:11" s="74" customFormat="1" x14ac:dyDescent="0.3">
      <c r="B370" s="73"/>
      <c r="C370" s="73"/>
      <c r="D370" s="73"/>
      <c r="E370" s="73"/>
      <c r="F370" s="73"/>
      <c r="G370" s="73"/>
      <c r="H370" s="73"/>
      <c r="I370" s="73"/>
      <c r="J370" s="73"/>
      <c r="K370" s="73"/>
    </row>
    <row r="371" spans="2:11" s="74" customFormat="1" x14ac:dyDescent="0.3">
      <c r="B371" s="73"/>
      <c r="C371" s="73"/>
      <c r="D371" s="73"/>
      <c r="E371" s="73"/>
      <c r="F371" s="73"/>
      <c r="G371" s="73"/>
      <c r="H371" s="73"/>
      <c r="I371" s="73"/>
      <c r="J371" s="73"/>
      <c r="K371" s="73"/>
    </row>
    <row r="372" spans="2:11" s="74" customFormat="1" x14ac:dyDescent="0.3">
      <c r="B372" s="73"/>
      <c r="C372" s="73"/>
      <c r="D372" s="73"/>
      <c r="E372" s="73"/>
      <c r="F372" s="73"/>
      <c r="G372" s="73"/>
      <c r="H372" s="73"/>
      <c r="I372" s="73"/>
      <c r="J372" s="73"/>
      <c r="K372" s="73"/>
    </row>
    <row r="373" spans="2:11" s="74" customFormat="1" x14ac:dyDescent="0.3">
      <c r="B373" s="73"/>
      <c r="C373" s="73"/>
      <c r="D373" s="73"/>
      <c r="E373" s="73"/>
      <c r="F373" s="73"/>
      <c r="G373" s="73"/>
      <c r="H373" s="73"/>
      <c r="I373" s="73"/>
      <c r="J373" s="73"/>
      <c r="K373" s="73"/>
    </row>
    <row r="374" spans="2:11" s="74" customFormat="1" x14ac:dyDescent="0.3">
      <c r="B374" s="73"/>
      <c r="C374" s="73"/>
      <c r="D374" s="73"/>
      <c r="E374" s="73"/>
      <c r="F374" s="73"/>
      <c r="G374" s="73"/>
      <c r="H374" s="73"/>
      <c r="I374" s="73"/>
      <c r="J374" s="73"/>
      <c r="K374" s="73"/>
    </row>
    <row r="375" spans="2:11" s="74" customFormat="1" x14ac:dyDescent="0.3">
      <c r="B375" s="73"/>
      <c r="C375" s="73"/>
      <c r="D375" s="73"/>
      <c r="E375" s="73"/>
      <c r="F375" s="73"/>
      <c r="G375" s="73"/>
      <c r="H375" s="73"/>
      <c r="I375" s="73"/>
      <c r="J375" s="73"/>
      <c r="K375" s="73"/>
    </row>
    <row r="376" spans="2:11" s="74" customFormat="1" x14ac:dyDescent="0.3">
      <c r="B376" s="73"/>
      <c r="C376" s="73"/>
      <c r="D376" s="73"/>
      <c r="E376" s="73"/>
      <c r="F376" s="73"/>
      <c r="G376" s="73"/>
      <c r="H376" s="73"/>
      <c r="I376" s="73"/>
      <c r="J376" s="73"/>
      <c r="K376" s="73"/>
    </row>
    <row r="377" spans="2:11" s="74" customFormat="1" x14ac:dyDescent="0.3">
      <c r="B377" s="73"/>
      <c r="C377" s="73"/>
      <c r="D377" s="73"/>
      <c r="E377" s="73"/>
      <c r="F377" s="73"/>
      <c r="G377" s="73"/>
      <c r="H377" s="73"/>
      <c r="I377" s="73"/>
      <c r="J377" s="73"/>
      <c r="K377" s="73"/>
    </row>
    <row r="378" spans="2:11" s="74" customFormat="1" x14ac:dyDescent="0.3">
      <c r="B378" s="73"/>
      <c r="C378" s="73"/>
      <c r="D378" s="73"/>
      <c r="E378" s="73"/>
      <c r="F378" s="73"/>
      <c r="G378" s="73"/>
      <c r="H378" s="73"/>
      <c r="I378" s="73"/>
      <c r="J378" s="73"/>
      <c r="K378" s="73"/>
    </row>
    <row r="379" spans="2:11" s="74" customFormat="1" x14ac:dyDescent="0.3">
      <c r="B379" s="73"/>
      <c r="C379" s="73"/>
      <c r="D379" s="73"/>
      <c r="E379" s="73"/>
      <c r="F379" s="73"/>
      <c r="G379" s="73"/>
      <c r="H379" s="73"/>
      <c r="I379" s="73"/>
      <c r="J379" s="73"/>
      <c r="K379" s="73"/>
    </row>
    <row r="380" spans="2:11" s="74" customFormat="1" x14ac:dyDescent="0.3">
      <c r="B380" s="73"/>
      <c r="C380" s="73"/>
      <c r="D380" s="73"/>
      <c r="E380" s="73"/>
      <c r="F380" s="73"/>
      <c r="G380" s="73"/>
      <c r="H380" s="73"/>
      <c r="I380" s="73"/>
      <c r="J380" s="73"/>
      <c r="K380" s="73"/>
    </row>
    <row r="381" spans="2:11" s="74" customFormat="1" x14ac:dyDescent="0.3">
      <c r="B381" s="73"/>
      <c r="C381" s="73"/>
      <c r="D381" s="73"/>
      <c r="E381" s="73"/>
      <c r="F381" s="73"/>
      <c r="G381" s="73"/>
      <c r="H381" s="73"/>
      <c r="I381" s="73"/>
      <c r="J381" s="73"/>
      <c r="K381" s="73"/>
    </row>
    <row r="382" spans="2:11" s="74" customFormat="1" x14ac:dyDescent="0.3">
      <c r="B382" s="73"/>
      <c r="C382" s="73"/>
      <c r="D382" s="73"/>
      <c r="E382" s="73"/>
      <c r="F382" s="73"/>
      <c r="G382" s="73"/>
      <c r="H382" s="73"/>
      <c r="I382" s="73"/>
      <c r="J382" s="73"/>
      <c r="K382" s="73"/>
    </row>
    <row r="383" spans="2:11" s="74" customFormat="1" x14ac:dyDescent="0.3">
      <c r="B383" s="73"/>
      <c r="C383" s="73"/>
      <c r="D383" s="73"/>
      <c r="E383" s="73"/>
      <c r="F383" s="73"/>
      <c r="G383" s="73"/>
      <c r="H383" s="73"/>
      <c r="I383" s="73"/>
      <c r="J383" s="73"/>
      <c r="K383" s="73"/>
    </row>
    <row r="384" spans="2:11" s="74" customFormat="1" x14ac:dyDescent="0.3">
      <c r="B384" s="73"/>
      <c r="C384" s="73"/>
      <c r="D384" s="73"/>
      <c r="E384" s="73"/>
      <c r="F384" s="73"/>
      <c r="G384" s="73"/>
      <c r="H384" s="73"/>
      <c r="I384" s="73"/>
      <c r="J384" s="73"/>
      <c r="K384" s="73"/>
    </row>
    <row r="385" spans="2:11" s="74" customFormat="1" x14ac:dyDescent="0.3">
      <c r="B385" s="73"/>
      <c r="C385" s="73"/>
      <c r="D385" s="73"/>
      <c r="E385" s="73"/>
      <c r="F385" s="73"/>
      <c r="G385" s="73"/>
      <c r="H385" s="73"/>
      <c r="I385" s="73"/>
      <c r="J385" s="73"/>
      <c r="K385" s="73"/>
    </row>
    <row r="386" spans="2:11" s="74" customFormat="1" x14ac:dyDescent="0.3">
      <c r="B386" s="73"/>
      <c r="C386" s="73"/>
      <c r="D386" s="73"/>
      <c r="E386" s="73"/>
      <c r="F386" s="73"/>
      <c r="G386" s="73"/>
      <c r="H386" s="73"/>
      <c r="I386" s="73"/>
      <c r="J386" s="73"/>
      <c r="K386" s="73"/>
    </row>
    <row r="387" spans="2:11" s="74" customFormat="1" x14ac:dyDescent="0.3">
      <c r="B387" s="73"/>
      <c r="C387" s="73"/>
      <c r="D387" s="73"/>
      <c r="E387" s="73"/>
      <c r="F387" s="73"/>
      <c r="G387" s="73"/>
      <c r="H387" s="73"/>
      <c r="I387" s="73"/>
      <c r="J387" s="73"/>
      <c r="K387" s="73"/>
    </row>
    <row r="388" spans="2:11" s="74" customFormat="1" x14ac:dyDescent="0.3">
      <c r="B388" s="73"/>
      <c r="C388" s="73"/>
      <c r="D388" s="73"/>
      <c r="E388" s="73"/>
      <c r="F388" s="73"/>
      <c r="G388" s="73"/>
      <c r="H388" s="73"/>
      <c r="I388" s="73"/>
      <c r="J388" s="73"/>
      <c r="K388" s="73"/>
    </row>
    <row r="389" spans="2:11" s="74" customFormat="1" x14ac:dyDescent="0.3">
      <c r="B389" s="73"/>
      <c r="C389" s="73"/>
      <c r="D389" s="73"/>
      <c r="E389" s="73"/>
      <c r="F389" s="73"/>
      <c r="G389" s="73"/>
      <c r="H389" s="73"/>
      <c r="I389" s="73"/>
      <c r="J389" s="73"/>
      <c r="K389" s="73"/>
    </row>
    <row r="390" spans="2:11" s="74" customFormat="1" x14ac:dyDescent="0.3">
      <c r="B390" s="73"/>
      <c r="C390" s="73"/>
      <c r="D390" s="73"/>
      <c r="E390" s="73"/>
      <c r="F390" s="73"/>
      <c r="G390" s="73"/>
      <c r="H390" s="73"/>
      <c r="I390" s="73"/>
      <c r="J390" s="73"/>
      <c r="K390" s="73"/>
    </row>
    <row r="391" spans="2:11" s="74" customFormat="1" x14ac:dyDescent="0.3">
      <c r="B391" s="73"/>
      <c r="C391" s="73"/>
      <c r="D391" s="73"/>
      <c r="E391" s="73"/>
      <c r="F391" s="73"/>
      <c r="G391" s="73"/>
      <c r="H391" s="73"/>
      <c r="I391" s="73"/>
      <c r="J391" s="73"/>
      <c r="K391" s="73"/>
    </row>
    <row r="392" spans="2:11" s="74" customFormat="1" x14ac:dyDescent="0.3">
      <c r="B392" s="73"/>
      <c r="C392" s="73"/>
      <c r="D392" s="73"/>
      <c r="E392" s="73"/>
      <c r="F392" s="73"/>
      <c r="G392" s="73"/>
      <c r="H392" s="73"/>
      <c r="I392" s="73"/>
      <c r="J392" s="73"/>
      <c r="K392" s="73"/>
    </row>
    <row r="393" spans="2:11" s="74" customFormat="1" x14ac:dyDescent="0.3">
      <c r="B393" s="73"/>
      <c r="C393" s="73"/>
      <c r="D393" s="73"/>
      <c r="E393" s="73"/>
      <c r="F393" s="73"/>
      <c r="G393" s="73"/>
      <c r="H393" s="73"/>
      <c r="I393" s="73"/>
      <c r="J393" s="73"/>
      <c r="K393" s="73"/>
    </row>
    <row r="394" spans="2:11" s="74" customFormat="1" x14ac:dyDescent="0.3">
      <c r="B394" s="73"/>
      <c r="C394" s="73"/>
      <c r="D394" s="73"/>
      <c r="E394" s="73"/>
      <c r="F394" s="73"/>
      <c r="G394" s="73"/>
      <c r="H394" s="73"/>
      <c r="I394" s="73"/>
      <c r="J394" s="73"/>
      <c r="K394" s="73"/>
    </row>
    <row r="395" spans="2:11" s="74" customFormat="1" x14ac:dyDescent="0.3">
      <c r="B395" s="73"/>
      <c r="C395" s="73"/>
      <c r="D395" s="73"/>
      <c r="E395" s="73"/>
      <c r="F395" s="73"/>
      <c r="G395" s="73"/>
      <c r="H395" s="73"/>
      <c r="I395" s="73"/>
      <c r="J395" s="73"/>
      <c r="K395" s="73"/>
    </row>
    <row r="396" spans="2:11" s="74" customFormat="1" x14ac:dyDescent="0.3">
      <c r="B396" s="73"/>
      <c r="C396" s="73"/>
      <c r="D396" s="73"/>
      <c r="E396" s="73"/>
      <c r="F396" s="73"/>
      <c r="G396" s="73"/>
      <c r="H396" s="73"/>
      <c r="I396" s="73"/>
      <c r="J396" s="73"/>
      <c r="K396" s="73"/>
    </row>
    <row r="397" spans="2:11" s="74" customFormat="1" x14ac:dyDescent="0.3">
      <c r="B397" s="73"/>
      <c r="C397" s="73"/>
      <c r="D397" s="73"/>
      <c r="E397" s="73"/>
      <c r="F397" s="73"/>
      <c r="G397" s="73"/>
      <c r="H397" s="73"/>
      <c r="I397" s="73"/>
      <c r="J397" s="73"/>
      <c r="K397" s="73"/>
    </row>
    <row r="398" spans="2:11" s="74" customFormat="1" x14ac:dyDescent="0.3">
      <c r="B398" s="73"/>
      <c r="C398" s="73"/>
      <c r="D398" s="73"/>
      <c r="E398" s="73"/>
      <c r="F398" s="73"/>
      <c r="G398" s="73"/>
      <c r="H398" s="73"/>
      <c r="I398" s="73"/>
      <c r="J398" s="73"/>
      <c r="K398" s="73"/>
    </row>
    <row r="399" spans="2:11" s="74" customFormat="1" x14ac:dyDescent="0.3">
      <c r="B399" s="73"/>
      <c r="C399" s="73"/>
      <c r="D399" s="73"/>
      <c r="E399" s="73"/>
      <c r="F399" s="73"/>
      <c r="G399" s="73"/>
      <c r="H399" s="73"/>
      <c r="I399" s="73"/>
      <c r="J399" s="73"/>
      <c r="K399" s="73"/>
    </row>
    <row r="400" spans="2:11" s="74" customFormat="1" x14ac:dyDescent="0.3">
      <c r="B400" s="73"/>
      <c r="C400" s="73"/>
      <c r="D400" s="73"/>
      <c r="E400" s="73"/>
      <c r="F400" s="73"/>
      <c r="G400" s="73"/>
      <c r="H400" s="73"/>
      <c r="I400" s="73"/>
      <c r="J400" s="73"/>
      <c r="K400" s="73"/>
    </row>
    <row r="401" spans="2:11" s="74" customFormat="1" x14ac:dyDescent="0.3">
      <c r="B401" s="73"/>
      <c r="C401" s="73"/>
      <c r="D401" s="73"/>
      <c r="E401" s="73"/>
      <c r="F401" s="73"/>
      <c r="G401" s="73"/>
      <c r="H401" s="73"/>
      <c r="I401" s="73"/>
      <c r="J401" s="73"/>
      <c r="K401" s="73"/>
    </row>
    <row r="402" spans="2:11" s="74" customFormat="1" x14ac:dyDescent="0.3">
      <c r="B402" s="73"/>
      <c r="C402" s="73"/>
      <c r="D402" s="73"/>
      <c r="E402" s="73"/>
      <c r="F402" s="73"/>
      <c r="G402" s="73"/>
      <c r="H402" s="73"/>
      <c r="I402" s="73"/>
      <c r="J402" s="73"/>
      <c r="K402" s="73"/>
    </row>
    <row r="403" spans="2:11" s="74" customFormat="1" x14ac:dyDescent="0.3">
      <c r="B403" s="73"/>
      <c r="C403" s="73"/>
      <c r="D403" s="73"/>
      <c r="E403" s="73"/>
      <c r="F403" s="73"/>
      <c r="G403" s="73"/>
      <c r="H403" s="73"/>
      <c r="I403" s="73"/>
      <c r="J403" s="73"/>
      <c r="K403" s="73"/>
    </row>
    <row r="404" spans="2:11" s="74" customFormat="1" x14ac:dyDescent="0.3">
      <c r="B404" s="73"/>
      <c r="C404" s="73"/>
      <c r="D404" s="73"/>
      <c r="E404" s="73"/>
      <c r="F404" s="73"/>
      <c r="G404" s="73"/>
      <c r="H404" s="73"/>
      <c r="I404" s="73"/>
      <c r="J404" s="73"/>
      <c r="K404" s="73"/>
    </row>
    <row r="405" spans="2:11" s="74" customFormat="1" x14ac:dyDescent="0.3">
      <c r="B405" s="73"/>
      <c r="C405" s="73"/>
      <c r="D405" s="73"/>
      <c r="E405" s="73"/>
      <c r="F405" s="73"/>
      <c r="G405" s="73"/>
      <c r="H405" s="73"/>
      <c r="I405" s="73"/>
      <c r="J405" s="73"/>
      <c r="K405" s="73"/>
    </row>
    <row r="406" spans="2:11" s="74" customFormat="1" x14ac:dyDescent="0.3">
      <c r="B406" s="73"/>
      <c r="C406" s="73"/>
      <c r="D406" s="73"/>
      <c r="E406" s="73"/>
      <c r="F406" s="73"/>
      <c r="G406" s="73"/>
      <c r="H406" s="73"/>
      <c r="I406" s="73"/>
      <c r="J406" s="73"/>
      <c r="K406" s="73"/>
    </row>
    <row r="407" spans="2:11" s="74" customFormat="1" x14ac:dyDescent="0.3">
      <c r="B407" s="73"/>
      <c r="C407" s="73"/>
      <c r="D407" s="73"/>
      <c r="E407" s="73"/>
      <c r="F407" s="73"/>
      <c r="G407" s="73"/>
      <c r="H407" s="73"/>
      <c r="I407" s="73"/>
      <c r="J407" s="73"/>
      <c r="K407" s="73"/>
    </row>
    <row r="408" spans="2:11" s="74" customFormat="1" x14ac:dyDescent="0.3">
      <c r="B408" s="73"/>
      <c r="C408" s="73"/>
      <c r="D408" s="73"/>
      <c r="E408" s="73"/>
      <c r="F408" s="73"/>
      <c r="G408" s="73"/>
      <c r="H408" s="73"/>
      <c r="I408" s="73"/>
      <c r="J408" s="73"/>
      <c r="K408" s="73"/>
    </row>
    <row r="409" spans="2:11" s="74" customFormat="1" x14ac:dyDescent="0.3">
      <c r="B409" s="73"/>
      <c r="C409" s="73"/>
      <c r="D409" s="73"/>
      <c r="E409" s="73"/>
      <c r="F409" s="73"/>
      <c r="G409" s="73"/>
      <c r="H409" s="73"/>
      <c r="I409" s="73"/>
      <c r="J409" s="73"/>
      <c r="K409" s="73"/>
    </row>
    <row r="410" spans="2:11" s="74" customFormat="1" x14ac:dyDescent="0.3">
      <c r="B410" s="73"/>
      <c r="C410" s="73"/>
      <c r="D410" s="73"/>
      <c r="E410" s="73"/>
      <c r="F410" s="73"/>
      <c r="G410" s="73"/>
      <c r="H410" s="73"/>
      <c r="I410" s="73"/>
      <c r="J410" s="73"/>
      <c r="K410" s="73"/>
    </row>
    <row r="411" spans="2:11" s="74" customFormat="1" x14ac:dyDescent="0.3">
      <c r="B411" s="73"/>
      <c r="C411" s="73"/>
      <c r="D411" s="73"/>
      <c r="E411" s="73"/>
      <c r="F411" s="73"/>
      <c r="G411" s="73"/>
      <c r="H411" s="73"/>
      <c r="I411" s="73"/>
      <c r="J411" s="73"/>
      <c r="K411" s="73"/>
    </row>
    <row r="412" spans="2:11" s="74" customFormat="1" x14ac:dyDescent="0.3">
      <c r="B412" s="73"/>
      <c r="C412" s="73"/>
      <c r="D412" s="73"/>
      <c r="E412" s="73"/>
      <c r="F412" s="73"/>
      <c r="G412" s="73"/>
      <c r="H412" s="73"/>
      <c r="I412" s="73"/>
      <c r="J412" s="73"/>
      <c r="K412" s="73"/>
    </row>
    <row r="413" spans="2:11" s="74" customFormat="1" x14ac:dyDescent="0.3">
      <c r="B413" s="73"/>
      <c r="C413" s="73"/>
      <c r="D413" s="73"/>
      <c r="E413" s="73"/>
      <c r="F413" s="73"/>
      <c r="G413" s="73"/>
      <c r="H413" s="73"/>
      <c r="I413" s="73"/>
      <c r="J413" s="73"/>
      <c r="K413" s="73"/>
    </row>
    <row r="414" spans="2:11" s="74" customFormat="1" x14ac:dyDescent="0.3">
      <c r="B414" s="73"/>
      <c r="C414" s="73"/>
      <c r="D414" s="73"/>
      <c r="E414" s="73"/>
      <c r="F414" s="73"/>
      <c r="G414" s="73"/>
      <c r="H414" s="73"/>
      <c r="I414" s="73"/>
      <c r="J414" s="73"/>
      <c r="K414" s="73"/>
    </row>
    <row r="415" spans="2:11" s="74" customFormat="1" x14ac:dyDescent="0.3">
      <c r="B415" s="73"/>
      <c r="C415" s="73"/>
      <c r="D415" s="73"/>
      <c r="E415" s="73"/>
      <c r="F415" s="73"/>
      <c r="G415" s="73"/>
      <c r="H415" s="73"/>
      <c r="I415" s="73"/>
      <c r="J415" s="73"/>
      <c r="K415" s="73"/>
    </row>
    <row r="416" spans="2:11" s="74" customFormat="1" x14ac:dyDescent="0.3">
      <c r="B416" s="73"/>
      <c r="C416" s="73"/>
      <c r="D416" s="73"/>
      <c r="E416" s="73"/>
      <c r="F416" s="73"/>
      <c r="G416" s="73"/>
      <c r="H416" s="73"/>
      <c r="I416" s="73"/>
      <c r="J416" s="73"/>
      <c r="K416" s="73"/>
    </row>
    <row r="417" spans="2:11" s="74" customFormat="1" x14ac:dyDescent="0.3">
      <c r="B417" s="73"/>
      <c r="C417" s="73"/>
      <c r="D417" s="73"/>
      <c r="E417" s="73"/>
      <c r="F417" s="73"/>
      <c r="G417" s="73"/>
      <c r="H417" s="73"/>
      <c r="I417" s="73"/>
      <c r="J417" s="73"/>
      <c r="K417" s="73"/>
    </row>
    <row r="418" spans="2:11" s="74" customFormat="1" x14ac:dyDescent="0.3">
      <c r="B418" s="73"/>
      <c r="C418" s="73"/>
      <c r="D418" s="73"/>
      <c r="E418" s="73"/>
      <c r="F418" s="73"/>
      <c r="G418" s="73"/>
      <c r="H418" s="73"/>
      <c r="I418" s="73"/>
      <c r="J418" s="73"/>
      <c r="K418" s="73"/>
    </row>
    <row r="419" spans="2:11" s="74" customFormat="1" x14ac:dyDescent="0.3">
      <c r="B419" s="73"/>
      <c r="C419" s="73"/>
      <c r="D419" s="73"/>
      <c r="E419" s="73"/>
      <c r="F419" s="73"/>
      <c r="G419" s="73"/>
      <c r="H419" s="73"/>
      <c r="I419" s="73"/>
      <c r="J419" s="73"/>
      <c r="K419" s="73"/>
    </row>
    <row r="420" spans="2:11" s="74" customFormat="1" x14ac:dyDescent="0.3">
      <c r="B420" s="73"/>
      <c r="C420" s="73"/>
      <c r="D420" s="73"/>
      <c r="E420" s="73"/>
      <c r="F420" s="73"/>
      <c r="G420" s="73"/>
      <c r="H420" s="73"/>
      <c r="I420" s="73"/>
      <c r="J420" s="73"/>
      <c r="K420" s="73"/>
    </row>
    <row r="421" spans="2:11" s="74" customFormat="1" x14ac:dyDescent="0.3">
      <c r="B421" s="73"/>
      <c r="C421" s="73"/>
      <c r="D421" s="73"/>
      <c r="E421" s="73"/>
      <c r="F421" s="73"/>
      <c r="G421" s="73"/>
      <c r="H421" s="73"/>
      <c r="I421" s="73"/>
      <c r="J421" s="73"/>
      <c r="K421" s="73"/>
    </row>
    <row r="422" spans="2:11" s="74" customFormat="1" x14ac:dyDescent="0.3">
      <c r="B422" s="73"/>
      <c r="C422" s="73"/>
      <c r="D422" s="73"/>
      <c r="E422" s="73"/>
      <c r="F422" s="73"/>
      <c r="G422" s="73"/>
      <c r="H422" s="73"/>
      <c r="I422" s="73"/>
      <c r="J422" s="73"/>
      <c r="K422" s="73"/>
    </row>
    <row r="423" spans="2:11" s="74" customFormat="1" x14ac:dyDescent="0.3">
      <c r="B423" s="73"/>
      <c r="C423" s="73"/>
      <c r="D423" s="73"/>
      <c r="E423" s="73"/>
      <c r="F423" s="73"/>
      <c r="G423" s="73"/>
      <c r="H423" s="73"/>
      <c r="I423" s="73"/>
      <c r="J423" s="73"/>
      <c r="K423" s="73"/>
    </row>
    <row r="424" spans="2:11" s="74" customFormat="1" x14ac:dyDescent="0.3">
      <c r="B424" s="73"/>
      <c r="C424" s="73"/>
      <c r="D424" s="73"/>
      <c r="E424" s="73"/>
      <c r="F424" s="73"/>
      <c r="G424" s="73"/>
      <c r="H424" s="73"/>
      <c r="I424" s="73"/>
      <c r="J424" s="73"/>
      <c r="K424" s="73"/>
    </row>
    <row r="425" spans="2:11" s="74" customFormat="1" x14ac:dyDescent="0.3">
      <c r="B425" s="73"/>
      <c r="C425" s="73"/>
      <c r="D425" s="73"/>
      <c r="E425" s="73"/>
      <c r="F425" s="73"/>
      <c r="G425" s="73"/>
      <c r="H425" s="73"/>
      <c r="I425" s="73"/>
      <c r="J425" s="73"/>
      <c r="K425" s="73"/>
    </row>
    <row r="426" spans="2:11" s="74" customFormat="1" x14ac:dyDescent="0.3">
      <c r="B426" s="73"/>
      <c r="C426" s="73"/>
      <c r="D426" s="73"/>
      <c r="E426" s="73"/>
      <c r="F426" s="73"/>
      <c r="G426" s="73"/>
      <c r="H426" s="73"/>
      <c r="I426" s="73"/>
      <c r="J426" s="73"/>
      <c r="K426" s="73"/>
    </row>
    <row r="427" spans="2:11" s="74" customFormat="1" x14ac:dyDescent="0.3">
      <c r="B427" s="73"/>
      <c r="C427" s="73"/>
      <c r="D427" s="73"/>
      <c r="E427" s="73"/>
      <c r="F427" s="73"/>
      <c r="G427" s="73"/>
      <c r="H427" s="73"/>
      <c r="I427" s="73"/>
      <c r="J427" s="73"/>
      <c r="K427" s="73"/>
    </row>
    <row r="428" spans="2:11" s="74" customFormat="1" x14ac:dyDescent="0.3">
      <c r="B428" s="73"/>
      <c r="C428" s="73"/>
      <c r="D428" s="73"/>
      <c r="E428" s="73"/>
      <c r="F428" s="73"/>
      <c r="G428" s="73"/>
      <c r="H428" s="73"/>
      <c r="I428" s="73"/>
      <c r="J428" s="73"/>
      <c r="K428" s="73"/>
    </row>
    <row r="429" spans="2:11" s="74" customFormat="1" x14ac:dyDescent="0.3">
      <c r="B429" s="73"/>
      <c r="C429" s="73"/>
      <c r="D429" s="73"/>
      <c r="E429" s="73"/>
      <c r="F429" s="73"/>
      <c r="G429" s="73"/>
      <c r="H429" s="73"/>
      <c r="I429" s="73"/>
      <c r="J429" s="73"/>
      <c r="K429" s="73"/>
    </row>
    <row r="430" spans="2:11" s="74" customFormat="1" x14ac:dyDescent="0.3">
      <c r="B430" s="73"/>
      <c r="C430" s="73"/>
      <c r="D430" s="73"/>
      <c r="E430" s="73"/>
      <c r="F430" s="73"/>
      <c r="G430" s="73"/>
      <c r="H430" s="73"/>
      <c r="I430" s="73"/>
      <c r="J430" s="73"/>
      <c r="K430" s="73"/>
    </row>
    <row r="431" spans="2:11" s="74" customFormat="1" x14ac:dyDescent="0.3">
      <c r="B431" s="73"/>
      <c r="C431" s="73"/>
      <c r="D431" s="73"/>
      <c r="E431" s="73"/>
      <c r="F431" s="73"/>
      <c r="G431" s="73"/>
      <c r="H431" s="73"/>
      <c r="I431" s="73"/>
      <c r="J431" s="73"/>
      <c r="K431" s="73"/>
    </row>
    <row r="432" spans="2:11" s="74" customFormat="1" x14ac:dyDescent="0.3">
      <c r="B432" s="73"/>
      <c r="C432" s="73"/>
      <c r="D432" s="73"/>
      <c r="E432" s="73"/>
      <c r="F432" s="73"/>
      <c r="G432" s="73"/>
      <c r="H432" s="73"/>
      <c r="I432" s="73"/>
      <c r="J432" s="73"/>
      <c r="K432" s="73"/>
    </row>
    <row r="433" spans="2:11" s="74" customFormat="1" x14ac:dyDescent="0.3">
      <c r="B433" s="73"/>
      <c r="C433" s="73"/>
      <c r="D433" s="73"/>
      <c r="E433" s="73"/>
      <c r="F433" s="73"/>
      <c r="G433" s="73"/>
      <c r="H433" s="73"/>
      <c r="I433" s="73"/>
      <c r="J433" s="73"/>
      <c r="K433" s="73"/>
    </row>
    <row r="434" spans="2:11" s="74" customFormat="1" x14ac:dyDescent="0.3">
      <c r="B434" s="73"/>
      <c r="C434" s="73"/>
      <c r="D434" s="73"/>
      <c r="E434" s="73"/>
      <c r="F434" s="73"/>
      <c r="G434" s="73"/>
      <c r="H434" s="73"/>
      <c r="I434" s="73"/>
      <c r="J434" s="73"/>
      <c r="K434" s="73"/>
    </row>
    <row r="435" spans="2:11" s="74" customFormat="1" x14ac:dyDescent="0.3">
      <c r="B435" s="73"/>
      <c r="C435" s="73"/>
      <c r="D435" s="73"/>
      <c r="E435" s="73"/>
      <c r="F435" s="73"/>
      <c r="G435" s="73"/>
      <c r="H435" s="73"/>
      <c r="I435" s="73"/>
      <c r="J435" s="73"/>
      <c r="K435" s="73"/>
    </row>
    <row r="436" spans="2:11" s="74" customFormat="1" x14ac:dyDescent="0.3">
      <c r="B436" s="73"/>
      <c r="C436" s="73"/>
      <c r="D436" s="73"/>
      <c r="E436" s="73"/>
      <c r="F436" s="73"/>
      <c r="G436" s="73"/>
      <c r="H436" s="73"/>
      <c r="I436" s="73"/>
      <c r="J436" s="73"/>
      <c r="K436" s="73"/>
    </row>
    <row r="437" spans="2:11" s="74" customFormat="1" x14ac:dyDescent="0.3">
      <c r="B437" s="73"/>
      <c r="C437" s="73"/>
      <c r="D437" s="73"/>
      <c r="E437" s="73"/>
      <c r="F437" s="73"/>
      <c r="G437" s="73"/>
      <c r="H437" s="73"/>
      <c r="I437" s="73"/>
      <c r="J437" s="73"/>
      <c r="K437" s="73"/>
    </row>
    <row r="438" spans="2:11" s="74" customFormat="1" x14ac:dyDescent="0.3">
      <c r="B438" s="73"/>
      <c r="C438" s="73"/>
      <c r="D438" s="73"/>
      <c r="E438" s="73"/>
      <c r="F438" s="73"/>
      <c r="G438" s="73"/>
      <c r="H438" s="73"/>
      <c r="I438" s="73"/>
      <c r="J438" s="73"/>
      <c r="K438" s="73"/>
    </row>
    <row r="439" spans="2:11" s="74" customFormat="1" x14ac:dyDescent="0.3">
      <c r="B439" s="73"/>
      <c r="C439" s="73"/>
      <c r="D439" s="73"/>
      <c r="E439" s="73"/>
      <c r="F439" s="73"/>
      <c r="G439" s="73"/>
      <c r="H439" s="73"/>
      <c r="I439" s="73"/>
      <c r="J439" s="73"/>
      <c r="K439" s="73"/>
    </row>
    <row r="440" spans="2:11" s="74" customFormat="1" x14ac:dyDescent="0.3">
      <c r="B440" s="73"/>
      <c r="C440" s="73"/>
      <c r="D440" s="73"/>
      <c r="E440" s="73"/>
      <c r="F440" s="73"/>
      <c r="G440" s="73"/>
      <c r="H440" s="73"/>
      <c r="I440" s="73"/>
      <c r="J440" s="73"/>
      <c r="K440" s="73"/>
    </row>
    <row r="441" spans="2:11" s="74" customFormat="1" x14ac:dyDescent="0.3">
      <c r="B441" s="73"/>
      <c r="C441" s="73"/>
      <c r="D441" s="73"/>
      <c r="E441" s="73"/>
      <c r="F441" s="73"/>
      <c r="G441" s="73"/>
      <c r="H441" s="73"/>
      <c r="I441" s="73"/>
      <c r="J441" s="73"/>
      <c r="K441" s="73"/>
    </row>
    <row r="442" spans="2:11" s="74" customFormat="1" x14ac:dyDescent="0.3">
      <c r="B442" s="73"/>
      <c r="C442" s="73"/>
      <c r="D442" s="73"/>
      <c r="E442" s="73"/>
      <c r="F442" s="73"/>
      <c r="G442" s="73"/>
      <c r="H442" s="73"/>
      <c r="I442" s="73"/>
      <c r="J442" s="73"/>
      <c r="K442" s="73"/>
    </row>
    <row r="443" spans="2:11" s="74" customFormat="1" x14ac:dyDescent="0.3">
      <c r="B443" s="73"/>
      <c r="C443" s="73"/>
      <c r="D443" s="73"/>
      <c r="E443" s="73"/>
      <c r="F443" s="73"/>
      <c r="G443" s="73"/>
      <c r="H443" s="73"/>
      <c r="I443" s="73"/>
      <c r="J443" s="73"/>
      <c r="K443" s="73"/>
    </row>
    <row r="444" spans="2:11" s="74" customFormat="1" x14ac:dyDescent="0.3">
      <c r="B444" s="73"/>
      <c r="C444" s="73"/>
      <c r="D444" s="73"/>
      <c r="E444" s="73"/>
      <c r="F444" s="73"/>
      <c r="G444" s="73"/>
      <c r="H444" s="73"/>
      <c r="I444" s="73"/>
      <c r="J444" s="73"/>
      <c r="K444" s="73"/>
    </row>
    <row r="445" spans="2:11" s="74" customFormat="1" x14ac:dyDescent="0.3">
      <c r="B445" s="73"/>
      <c r="C445" s="73"/>
      <c r="D445" s="73"/>
      <c r="E445" s="73"/>
      <c r="F445" s="73"/>
      <c r="G445" s="73"/>
      <c r="H445" s="73"/>
      <c r="I445" s="73"/>
      <c r="J445" s="73"/>
      <c r="K445" s="73"/>
    </row>
    <row r="446" spans="2:11" s="74" customFormat="1" x14ac:dyDescent="0.3">
      <c r="B446" s="73"/>
      <c r="C446" s="73"/>
      <c r="D446" s="73"/>
      <c r="E446" s="73"/>
      <c r="F446" s="73"/>
      <c r="G446" s="73"/>
      <c r="H446" s="73"/>
      <c r="I446" s="73"/>
      <c r="J446" s="73"/>
      <c r="K446" s="73"/>
    </row>
    <row r="447" spans="2:11" s="74" customFormat="1" x14ac:dyDescent="0.3">
      <c r="B447" s="73"/>
      <c r="C447" s="73"/>
      <c r="D447" s="73"/>
      <c r="E447" s="73"/>
      <c r="F447" s="73"/>
      <c r="G447" s="73"/>
      <c r="H447" s="73"/>
      <c r="I447" s="73"/>
      <c r="J447" s="73"/>
      <c r="K447" s="73"/>
    </row>
    <row r="448" spans="2:11" s="74" customFormat="1" x14ac:dyDescent="0.3">
      <c r="B448" s="73"/>
      <c r="C448" s="73"/>
      <c r="D448" s="73"/>
      <c r="E448" s="73"/>
      <c r="F448" s="73"/>
      <c r="G448" s="73"/>
      <c r="H448" s="73"/>
      <c r="I448" s="73"/>
      <c r="J448" s="73"/>
      <c r="K448" s="73"/>
    </row>
    <row r="449" spans="2:11" s="74" customFormat="1" x14ac:dyDescent="0.3">
      <c r="B449" s="73"/>
      <c r="C449" s="73"/>
      <c r="D449" s="73"/>
      <c r="E449" s="73"/>
      <c r="F449" s="73"/>
      <c r="G449" s="73"/>
      <c r="H449" s="73"/>
      <c r="I449" s="73"/>
      <c r="J449" s="73"/>
      <c r="K449" s="73"/>
    </row>
    <row r="450" spans="2:11" s="74" customFormat="1" x14ac:dyDescent="0.3">
      <c r="B450" s="73"/>
      <c r="C450" s="73"/>
      <c r="D450" s="73"/>
      <c r="E450" s="73"/>
      <c r="F450" s="73"/>
      <c r="G450" s="73"/>
      <c r="H450" s="73"/>
      <c r="I450" s="73"/>
      <c r="J450" s="73"/>
      <c r="K450" s="73"/>
    </row>
    <row r="451" spans="2:11" s="74" customFormat="1" x14ac:dyDescent="0.3">
      <c r="B451" s="73"/>
      <c r="C451" s="73"/>
      <c r="D451" s="73"/>
      <c r="E451" s="73"/>
      <c r="F451" s="73"/>
      <c r="G451" s="73"/>
      <c r="H451" s="73"/>
      <c r="I451" s="73"/>
      <c r="J451" s="73"/>
      <c r="K451" s="73"/>
    </row>
    <row r="452" spans="2:11" s="74" customFormat="1" x14ac:dyDescent="0.3">
      <c r="B452" s="73"/>
      <c r="C452" s="73"/>
      <c r="D452" s="73"/>
      <c r="E452" s="73"/>
      <c r="F452" s="73"/>
      <c r="G452" s="73"/>
      <c r="H452" s="73"/>
      <c r="I452" s="73"/>
      <c r="J452" s="73"/>
      <c r="K452" s="73"/>
    </row>
    <row r="453" spans="2:11" s="74" customFormat="1" x14ac:dyDescent="0.3">
      <c r="B453" s="73"/>
      <c r="C453" s="73"/>
      <c r="D453" s="73"/>
      <c r="E453" s="73"/>
      <c r="F453" s="73"/>
      <c r="G453" s="73"/>
      <c r="H453" s="73"/>
      <c r="I453" s="73"/>
      <c r="J453" s="73"/>
      <c r="K453" s="73"/>
    </row>
    <row r="454" spans="2:11" s="74" customFormat="1" x14ac:dyDescent="0.3">
      <c r="B454" s="73"/>
      <c r="C454" s="73"/>
      <c r="D454" s="73"/>
      <c r="E454" s="73"/>
      <c r="F454" s="73"/>
      <c r="G454" s="73"/>
      <c r="H454" s="73"/>
      <c r="I454" s="73"/>
      <c r="J454" s="73"/>
      <c r="K454" s="73"/>
    </row>
    <row r="455" spans="2:11" s="74" customFormat="1" x14ac:dyDescent="0.3">
      <c r="B455" s="73"/>
      <c r="C455" s="73"/>
      <c r="D455" s="73"/>
      <c r="E455" s="73"/>
      <c r="F455" s="73"/>
      <c r="G455" s="73"/>
      <c r="H455" s="73"/>
      <c r="I455" s="73"/>
      <c r="J455" s="73"/>
      <c r="K455" s="73"/>
    </row>
    <row r="456" spans="2:11" s="74" customFormat="1" x14ac:dyDescent="0.3">
      <c r="B456" s="73"/>
      <c r="C456" s="73"/>
      <c r="D456" s="73"/>
      <c r="E456" s="73"/>
      <c r="F456" s="73"/>
      <c r="G456" s="73"/>
      <c r="H456" s="73"/>
      <c r="I456" s="73"/>
      <c r="J456" s="73"/>
      <c r="K456" s="73"/>
    </row>
    <row r="457" spans="2:11" s="74" customFormat="1" x14ac:dyDescent="0.3">
      <c r="B457" s="73"/>
      <c r="C457" s="73"/>
      <c r="D457" s="73"/>
      <c r="E457" s="73"/>
      <c r="F457" s="73"/>
      <c r="G457" s="73"/>
      <c r="H457" s="73"/>
      <c r="I457" s="73"/>
      <c r="J457" s="73"/>
      <c r="K457" s="73"/>
    </row>
    <row r="458" spans="2:11" s="74" customFormat="1" x14ac:dyDescent="0.3">
      <c r="B458" s="73"/>
      <c r="C458" s="73"/>
      <c r="D458" s="73"/>
      <c r="E458" s="73"/>
      <c r="F458" s="73"/>
      <c r="G458" s="73"/>
      <c r="H458" s="73"/>
      <c r="I458" s="73"/>
      <c r="J458" s="73"/>
      <c r="K458" s="73"/>
    </row>
    <row r="459" spans="2:11" s="74" customFormat="1" x14ac:dyDescent="0.3">
      <c r="B459" s="73"/>
      <c r="C459" s="73"/>
      <c r="D459" s="73"/>
      <c r="E459" s="73"/>
      <c r="F459" s="73"/>
      <c r="G459" s="73"/>
      <c r="H459" s="73"/>
      <c r="I459" s="73"/>
      <c r="J459" s="73"/>
      <c r="K459" s="73"/>
    </row>
    <row r="460" spans="2:11" s="74" customFormat="1" x14ac:dyDescent="0.3">
      <c r="B460" s="73"/>
      <c r="C460" s="73"/>
      <c r="D460" s="73"/>
      <c r="E460" s="73"/>
      <c r="F460" s="73"/>
      <c r="G460" s="73"/>
      <c r="H460" s="73"/>
      <c r="I460" s="73"/>
      <c r="J460" s="73"/>
      <c r="K460" s="73"/>
    </row>
    <row r="461" spans="2:11" s="74" customFormat="1" x14ac:dyDescent="0.3">
      <c r="B461" s="73"/>
      <c r="C461" s="73"/>
      <c r="D461" s="73"/>
      <c r="E461" s="73"/>
      <c r="F461" s="73"/>
      <c r="G461" s="73"/>
      <c r="H461" s="73"/>
      <c r="I461" s="73"/>
      <c r="J461" s="73"/>
      <c r="K461" s="73"/>
    </row>
    <row r="462" spans="2:11" s="74" customFormat="1" x14ac:dyDescent="0.3">
      <c r="B462" s="73"/>
      <c r="C462" s="73"/>
      <c r="D462" s="73"/>
      <c r="E462" s="73"/>
      <c r="F462" s="73"/>
      <c r="G462" s="73"/>
      <c r="H462" s="73"/>
      <c r="I462" s="73"/>
      <c r="J462" s="73"/>
      <c r="K462" s="73"/>
    </row>
    <row r="463" spans="2:11" s="74" customFormat="1" x14ac:dyDescent="0.3">
      <c r="B463" s="73"/>
      <c r="C463" s="73"/>
      <c r="D463" s="73"/>
      <c r="E463" s="73"/>
      <c r="F463" s="73"/>
      <c r="G463" s="73"/>
      <c r="H463" s="73"/>
      <c r="I463" s="73"/>
      <c r="J463" s="73"/>
      <c r="K463" s="73"/>
    </row>
    <row r="464" spans="2:11" s="74" customFormat="1" x14ac:dyDescent="0.3">
      <c r="B464" s="73"/>
      <c r="C464" s="73"/>
      <c r="D464" s="73"/>
      <c r="E464" s="73"/>
      <c r="F464" s="73"/>
      <c r="G464" s="73"/>
      <c r="H464" s="73"/>
      <c r="I464" s="73"/>
      <c r="J464" s="73"/>
      <c r="K464" s="73"/>
    </row>
    <row r="465" spans="2:11" s="74" customFormat="1" x14ac:dyDescent="0.3">
      <c r="B465" s="73"/>
      <c r="C465" s="73"/>
      <c r="D465" s="73"/>
      <c r="E465" s="73"/>
      <c r="F465" s="73"/>
      <c r="G465" s="73"/>
      <c r="H465" s="73"/>
      <c r="I465" s="73"/>
      <c r="J465" s="73"/>
      <c r="K465" s="73"/>
    </row>
    <row r="466" spans="2:11" s="74" customFormat="1" x14ac:dyDescent="0.3">
      <c r="B466" s="73"/>
      <c r="C466" s="73"/>
      <c r="D466" s="73"/>
      <c r="E466" s="73"/>
      <c r="F466" s="73"/>
      <c r="G466" s="73"/>
      <c r="H466" s="73"/>
      <c r="I466" s="73"/>
      <c r="J466" s="73"/>
      <c r="K466" s="73"/>
    </row>
    <row r="467" spans="2:11" s="74" customFormat="1" x14ac:dyDescent="0.3">
      <c r="B467" s="73"/>
      <c r="C467" s="73"/>
      <c r="D467" s="73"/>
      <c r="E467" s="73"/>
      <c r="F467" s="73"/>
      <c r="G467" s="73"/>
      <c r="H467" s="73"/>
      <c r="I467" s="73"/>
      <c r="J467" s="73"/>
      <c r="K467" s="73"/>
    </row>
    <row r="468" spans="2:11" s="74" customFormat="1" x14ac:dyDescent="0.3">
      <c r="B468" s="73"/>
      <c r="C468" s="73"/>
      <c r="D468" s="73"/>
      <c r="E468" s="73"/>
      <c r="F468" s="73"/>
      <c r="G468" s="73"/>
      <c r="H468" s="73"/>
      <c r="I468" s="73"/>
      <c r="J468" s="73"/>
      <c r="K468" s="73"/>
    </row>
    <row r="469" spans="2:11" s="74" customFormat="1" x14ac:dyDescent="0.3">
      <c r="B469" s="73"/>
      <c r="C469" s="73"/>
      <c r="D469" s="73"/>
      <c r="E469" s="73"/>
      <c r="F469" s="73"/>
      <c r="G469" s="73"/>
      <c r="H469" s="73"/>
      <c r="I469" s="73"/>
      <c r="J469" s="73"/>
      <c r="K469" s="73"/>
    </row>
    <row r="470" spans="2:11" s="74" customFormat="1" x14ac:dyDescent="0.3">
      <c r="B470" s="73"/>
      <c r="C470" s="73"/>
      <c r="D470" s="73"/>
      <c r="E470" s="73"/>
      <c r="F470" s="73"/>
      <c r="G470" s="73"/>
      <c r="H470" s="73"/>
      <c r="I470" s="73"/>
      <c r="J470" s="73"/>
      <c r="K470" s="73"/>
    </row>
    <row r="471" spans="2:11" s="74" customFormat="1" x14ac:dyDescent="0.3">
      <c r="B471" s="73"/>
      <c r="C471" s="73"/>
      <c r="D471" s="73"/>
      <c r="E471" s="73"/>
      <c r="F471" s="73"/>
      <c r="G471" s="73"/>
      <c r="H471" s="73"/>
      <c r="I471" s="73"/>
      <c r="J471" s="73"/>
      <c r="K471" s="73"/>
    </row>
    <row r="472" spans="2:11" s="74" customFormat="1" x14ac:dyDescent="0.3">
      <c r="B472" s="73"/>
      <c r="C472" s="73"/>
      <c r="D472" s="73"/>
      <c r="E472" s="73"/>
      <c r="F472" s="73"/>
      <c r="G472" s="73"/>
      <c r="H472" s="73"/>
      <c r="I472" s="73"/>
      <c r="J472" s="73"/>
      <c r="K472" s="73"/>
    </row>
    <row r="473" spans="2:11" s="74" customFormat="1" x14ac:dyDescent="0.3">
      <c r="B473" s="73"/>
      <c r="C473" s="73"/>
      <c r="D473" s="73"/>
      <c r="E473" s="73"/>
      <c r="F473" s="73"/>
      <c r="G473" s="73"/>
      <c r="H473" s="73"/>
      <c r="I473" s="73"/>
      <c r="J473" s="73"/>
      <c r="K473" s="73"/>
    </row>
    <row r="474" spans="2:11" s="74" customFormat="1" x14ac:dyDescent="0.3">
      <c r="B474" s="73"/>
      <c r="C474" s="73"/>
      <c r="D474" s="73"/>
      <c r="E474" s="73"/>
      <c r="F474" s="73"/>
      <c r="G474" s="73"/>
      <c r="H474" s="73"/>
      <c r="I474" s="73"/>
      <c r="J474" s="73"/>
      <c r="K474" s="73"/>
    </row>
    <row r="475" spans="2:11" s="74" customFormat="1" x14ac:dyDescent="0.3">
      <c r="B475" s="73"/>
      <c r="C475" s="73"/>
      <c r="D475" s="73"/>
      <c r="E475" s="73"/>
      <c r="F475" s="73"/>
      <c r="G475" s="73"/>
      <c r="H475" s="73"/>
      <c r="I475" s="73"/>
      <c r="J475" s="73"/>
      <c r="K475" s="73"/>
    </row>
    <row r="476" spans="2:11" s="74" customFormat="1" x14ac:dyDescent="0.3">
      <c r="B476" s="73"/>
      <c r="C476" s="73"/>
      <c r="D476" s="73"/>
      <c r="E476" s="73"/>
      <c r="F476" s="73"/>
      <c r="G476" s="73"/>
      <c r="H476" s="73"/>
      <c r="I476" s="73"/>
      <c r="J476" s="73"/>
      <c r="K476" s="73"/>
    </row>
    <row r="477" spans="2:11" s="74" customFormat="1" x14ac:dyDescent="0.3">
      <c r="B477" s="73"/>
      <c r="C477" s="73"/>
      <c r="D477" s="73"/>
      <c r="E477" s="73"/>
      <c r="F477" s="73"/>
      <c r="G477" s="73"/>
      <c r="H477" s="73"/>
      <c r="I477" s="73"/>
      <c r="J477" s="73"/>
      <c r="K477" s="73"/>
    </row>
    <row r="478" spans="2:11" s="74" customFormat="1" x14ac:dyDescent="0.3">
      <c r="B478" s="73"/>
      <c r="C478" s="73"/>
      <c r="D478" s="73"/>
      <c r="E478" s="73"/>
      <c r="F478" s="73"/>
      <c r="G478" s="73"/>
      <c r="H478" s="73"/>
      <c r="I478" s="73"/>
      <c r="J478" s="73"/>
      <c r="K478" s="73"/>
    </row>
    <row r="479" spans="2:11" s="74" customFormat="1" x14ac:dyDescent="0.3">
      <c r="B479" s="73"/>
      <c r="C479" s="73"/>
      <c r="D479" s="73"/>
      <c r="E479" s="73"/>
      <c r="F479" s="73"/>
      <c r="G479" s="73"/>
      <c r="H479" s="73"/>
      <c r="I479" s="73"/>
      <c r="J479" s="73"/>
      <c r="K479" s="73"/>
    </row>
    <row r="480" spans="2:11" s="74" customFormat="1" x14ac:dyDescent="0.3">
      <c r="B480" s="73"/>
      <c r="C480" s="73"/>
      <c r="D480" s="73"/>
      <c r="E480" s="73"/>
      <c r="F480" s="73"/>
      <c r="G480" s="73"/>
      <c r="H480" s="73"/>
      <c r="I480" s="73"/>
      <c r="J480" s="73"/>
      <c r="K480" s="73"/>
    </row>
    <row r="481" spans="2:11" s="74" customFormat="1" x14ac:dyDescent="0.3">
      <c r="B481" s="73"/>
      <c r="C481" s="73"/>
      <c r="D481" s="73"/>
      <c r="E481" s="73"/>
      <c r="F481" s="73"/>
      <c r="G481" s="73"/>
      <c r="H481" s="73"/>
      <c r="I481" s="73"/>
      <c r="J481" s="73"/>
      <c r="K481" s="73"/>
    </row>
    <row r="482" spans="2:11" s="74" customFormat="1" x14ac:dyDescent="0.3">
      <c r="B482" s="73"/>
      <c r="C482" s="73"/>
      <c r="D482" s="73"/>
      <c r="E482" s="73"/>
      <c r="F482" s="73"/>
      <c r="G482" s="73"/>
      <c r="H482" s="73"/>
      <c r="I482" s="73"/>
      <c r="J482" s="73"/>
      <c r="K482" s="73"/>
    </row>
    <row r="483" spans="2:11" s="74" customFormat="1" x14ac:dyDescent="0.3">
      <c r="B483" s="73"/>
      <c r="C483" s="73"/>
      <c r="D483" s="73"/>
      <c r="E483" s="73"/>
      <c r="F483" s="73"/>
      <c r="G483" s="73"/>
      <c r="H483" s="73"/>
      <c r="I483" s="73"/>
      <c r="J483" s="73"/>
      <c r="K483" s="73"/>
    </row>
    <row r="484" spans="2:11" s="74" customFormat="1" x14ac:dyDescent="0.3">
      <c r="B484" s="73"/>
      <c r="C484" s="73"/>
      <c r="D484" s="73"/>
      <c r="E484" s="73"/>
      <c r="F484" s="73"/>
      <c r="G484" s="73"/>
      <c r="H484" s="73"/>
      <c r="I484" s="73"/>
      <c r="J484" s="73"/>
      <c r="K484" s="73"/>
    </row>
    <row r="485" spans="2:11" s="74" customFormat="1" x14ac:dyDescent="0.3">
      <c r="B485" s="73"/>
      <c r="C485" s="73"/>
      <c r="D485" s="73"/>
      <c r="E485" s="73"/>
      <c r="F485" s="73"/>
      <c r="G485" s="73"/>
      <c r="H485" s="73"/>
      <c r="I485" s="73"/>
      <c r="J485" s="73"/>
      <c r="K485" s="73"/>
    </row>
    <row r="486" spans="2:11" s="74" customFormat="1" x14ac:dyDescent="0.3">
      <c r="B486" s="73"/>
      <c r="C486" s="73"/>
      <c r="D486" s="73"/>
      <c r="E486" s="73"/>
      <c r="F486" s="73"/>
      <c r="G486" s="73"/>
      <c r="H486" s="73"/>
      <c r="I486" s="73"/>
      <c r="J486" s="73"/>
      <c r="K486" s="73"/>
    </row>
    <row r="487" spans="2:11" s="74" customFormat="1" x14ac:dyDescent="0.3">
      <c r="B487" s="73"/>
      <c r="C487" s="73"/>
      <c r="D487" s="73"/>
      <c r="E487" s="73"/>
      <c r="F487" s="73"/>
      <c r="G487" s="73"/>
      <c r="H487" s="73"/>
      <c r="I487" s="73"/>
      <c r="J487" s="73"/>
      <c r="K487" s="73"/>
    </row>
    <row r="488" spans="2:11" s="74" customFormat="1" x14ac:dyDescent="0.3">
      <c r="B488" s="73"/>
      <c r="C488" s="73"/>
      <c r="D488" s="73"/>
      <c r="E488" s="73"/>
      <c r="F488" s="73"/>
      <c r="G488" s="73"/>
      <c r="H488" s="73"/>
      <c r="I488" s="73"/>
      <c r="J488" s="73"/>
      <c r="K488" s="73"/>
    </row>
    <row r="489" spans="2:11" s="74" customFormat="1" x14ac:dyDescent="0.3">
      <c r="B489" s="73"/>
      <c r="C489" s="73"/>
      <c r="D489" s="73"/>
      <c r="E489" s="73"/>
      <c r="F489" s="73"/>
      <c r="G489" s="73"/>
      <c r="H489" s="73"/>
      <c r="I489" s="73"/>
      <c r="J489" s="73"/>
      <c r="K489" s="73"/>
    </row>
    <row r="490" spans="2:11" s="74" customFormat="1" x14ac:dyDescent="0.3">
      <c r="B490" s="73"/>
      <c r="C490" s="73"/>
      <c r="D490" s="73"/>
      <c r="E490" s="73"/>
      <c r="F490" s="73"/>
      <c r="G490" s="73"/>
      <c r="H490" s="73"/>
      <c r="I490" s="73"/>
      <c r="J490" s="73"/>
      <c r="K490" s="73"/>
    </row>
    <row r="491" spans="2:11" s="74" customFormat="1" x14ac:dyDescent="0.3">
      <c r="B491" s="73"/>
      <c r="C491" s="73"/>
      <c r="D491" s="73"/>
      <c r="E491" s="73"/>
      <c r="F491" s="73"/>
      <c r="G491" s="73"/>
      <c r="H491" s="73"/>
      <c r="I491" s="73"/>
      <c r="J491" s="73"/>
      <c r="K491" s="73"/>
    </row>
    <row r="492" spans="2:11" s="74" customFormat="1" x14ac:dyDescent="0.3">
      <c r="B492" s="73"/>
      <c r="C492" s="73"/>
      <c r="D492" s="73"/>
      <c r="E492" s="73"/>
      <c r="F492" s="73"/>
      <c r="G492" s="73"/>
      <c r="H492" s="73"/>
      <c r="I492" s="73"/>
      <c r="J492" s="73"/>
      <c r="K492" s="73"/>
    </row>
    <row r="493" spans="2:11" s="74" customFormat="1" x14ac:dyDescent="0.3">
      <c r="B493" s="73"/>
      <c r="C493" s="73"/>
      <c r="D493" s="73"/>
      <c r="E493" s="73"/>
      <c r="F493" s="73"/>
      <c r="G493" s="73"/>
      <c r="H493" s="73"/>
      <c r="I493" s="73"/>
      <c r="J493" s="73"/>
      <c r="K493" s="73"/>
    </row>
    <row r="494" spans="2:11" s="74" customFormat="1" x14ac:dyDescent="0.3">
      <c r="B494" s="73"/>
      <c r="C494" s="73"/>
      <c r="D494" s="73"/>
      <c r="E494" s="73"/>
      <c r="F494" s="73"/>
      <c r="G494" s="73"/>
      <c r="H494" s="73"/>
      <c r="I494" s="73"/>
      <c r="J494" s="73"/>
      <c r="K494" s="73"/>
    </row>
    <row r="495" spans="2:11" s="74" customFormat="1" x14ac:dyDescent="0.3">
      <c r="B495" s="73"/>
      <c r="C495" s="73"/>
      <c r="D495" s="73"/>
      <c r="E495" s="73"/>
      <c r="F495" s="73"/>
      <c r="G495" s="73"/>
      <c r="H495" s="73"/>
      <c r="I495" s="73"/>
      <c r="J495" s="73"/>
      <c r="K495" s="73"/>
    </row>
    <row r="496" spans="2:11" s="74" customFormat="1" x14ac:dyDescent="0.3">
      <c r="B496" s="73"/>
      <c r="C496" s="73"/>
      <c r="D496" s="73"/>
      <c r="E496" s="73"/>
      <c r="F496" s="73"/>
      <c r="G496" s="73"/>
      <c r="H496" s="73"/>
      <c r="I496" s="73"/>
      <c r="J496" s="73"/>
      <c r="K496" s="73"/>
    </row>
    <row r="497" spans="2:11" s="74" customFormat="1" x14ac:dyDescent="0.3">
      <c r="B497" s="73"/>
      <c r="C497" s="73"/>
      <c r="D497" s="73"/>
      <c r="E497" s="73"/>
      <c r="F497" s="73"/>
      <c r="G497" s="73"/>
      <c r="H497" s="73"/>
      <c r="I497" s="73"/>
      <c r="J497" s="73"/>
      <c r="K497" s="73"/>
    </row>
    <row r="498" spans="2:11" s="74" customFormat="1" x14ac:dyDescent="0.3">
      <c r="B498" s="73"/>
      <c r="C498" s="73"/>
      <c r="D498" s="73"/>
      <c r="E498" s="73"/>
      <c r="F498" s="73"/>
      <c r="G498" s="73"/>
      <c r="H498" s="73"/>
      <c r="I498" s="73"/>
      <c r="J498" s="73"/>
      <c r="K498" s="73"/>
    </row>
    <row r="499" spans="2:11" s="74" customFormat="1" x14ac:dyDescent="0.3">
      <c r="B499" s="73"/>
      <c r="C499" s="73"/>
      <c r="D499" s="73"/>
      <c r="E499" s="73"/>
      <c r="F499" s="73"/>
      <c r="G499" s="73"/>
      <c r="H499" s="73"/>
      <c r="I499" s="73"/>
      <c r="J499" s="73"/>
      <c r="K499" s="73"/>
    </row>
    <row r="500" spans="2:11" s="74" customFormat="1" x14ac:dyDescent="0.3">
      <c r="B500" s="73"/>
      <c r="C500" s="73"/>
      <c r="D500" s="73"/>
      <c r="E500" s="73"/>
      <c r="F500" s="73"/>
      <c r="G500" s="73"/>
      <c r="H500" s="73"/>
      <c r="I500" s="73"/>
      <c r="J500" s="73"/>
      <c r="K500" s="73"/>
    </row>
    <row r="501" spans="2:11" s="74" customFormat="1" x14ac:dyDescent="0.3">
      <c r="B501" s="73"/>
      <c r="C501" s="73"/>
      <c r="D501" s="73"/>
      <c r="E501" s="73"/>
      <c r="F501" s="73"/>
      <c r="G501" s="73"/>
      <c r="H501" s="73"/>
      <c r="I501" s="73"/>
      <c r="J501" s="73"/>
      <c r="K501" s="73"/>
    </row>
    <row r="502" spans="2:11" s="74" customFormat="1" x14ac:dyDescent="0.3">
      <c r="B502" s="73"/>
      <c r="C502" s="73"/>
      <c r="D502" s="73"/>
      <c r="E502" s="73"/>
      <c r="F502" s="73"/>
      <c r="G502" s="73"/>
      <c r="H502" s="73"/>
      <c r="I502" s="73"/>
      <c r="J502" s="73"/>
      <c r="K502" s="73"/>
    </row>
    <row r="503" spans="2:11" s="74" customFormat="1" x14ac:dyDescent="0.3">
      <c r="B503" s="73"/>
      <c r="C503" s="73"/>
      <c r="D503" s="73"/>
      <c r="E503" s="73"/>
      <c r="F503" s="73"/>
      <c r="G503" s="73"/>
      <c r="H503" s="73"/>
      <c r="I503" s="73"/>
      <c r="J503" s="73"/>
      <c r="K503" s="73"/>
    </row>
    <row r="504" spans="2:11" s="74" customFormat="1" x14ac:dyDescent="0.3">
      <c r="B504" s="73"/>
      <c r="C504" s="73"/>
      <c r="D504" s="73"/>
      <c r="E504" s="73"/>
      <c r="F504" s="73"/>
      <c r="G504" s="73"/>
      <c r="H504" s="73"/>
      <c r="I504" s="73"/>
      <c r="J504" s="73"/>
      <c r="K504" s="73"/>
    </row>
    <row r="505" spans="2:11" s="74" customFormat="1" x14ac:dyDescent="0.3">
      <c r="B505" s="73"/>
      <c r="C505" s="73"/>
      <c r="D505" s="73"/>
      <c r="E505" s="73"/>
      <c r="F505" s="73"/>
      <c r="G505" s="73"/>
      <c r="H505" s="73"/>
      <c r="I505" s="73"/>
      <c r="J505" s="73"/>
      <c r="K505" s="73"/>
    </row>
    <row r="506" spans="2:11" s="74" customFormat="1" x14ac:dyDescent="0.3">
      <c r="B506" s="73"/>
      <c r="C506" s="73"/>
      <c r="D506" s="73"/>
      <c r="E506" s="73"/>
      <c r="F506" s="73"/>
      <c r="G506" s="73"/>
      <c r="H506" s="73"/>
      <c r="I506" s="73"/>
      <c r="J506" s="73"/>
      <c r="K506" s="73"/>
    </row>
    <row r="507" spans="2:11" s="74" customFormat="1" x14ac:dyDescent="0.3">
      <c r="B507" s="73"/>
      <c r="C507" s="73"/>
      <c r="D507" s="73"/>
      <c r="E507" s="73"/>
      <c r="F507" s="73"/>
      <c r="G507" s="73"/>
      <c r="H507" s="73"/>
      <c r="I507" s="73"/>
      <c r="J507" s="73"/>
      <c r="K507" s="73"/>
    </row>
    <row r="508" spans="2:11" s="74" customFormat="1" x14ac:dyDescent="0.3">
      <c r="B508" s="73"/>
      <c r="C508" s="73"/>
      <c r="D508" s="73"/>
      <c r="E508" s="73"/>
      <c r="F508" s="73"/>
      <c r="G508" s="73"/>
      <c r="H508" s="73"/>
      <c r="I508" s="73"/>
      <c r="J508" s="73"/>
      <c r="K508" s="73"/>
    </row>
    <row r="509" spans="2:11" s="74" customFormat="1" x14ac:dyDescent="0.3">
      <c r="B509" s="73"/>
      <c r="C509" s="73"/>
      <c r="D509" s="73"/>
      <c r="E509" s="73"/>
      <c r="F509" s="73"/>
      <c r="G509" s="73"/>
      <c r="H509" s="73"/>
      <c r="I509" s="73"/>
      <c r="J509" s="73"/>
      <c r="K509" s="73"/>
    </row>
    <row r="510" spans="2:11" s="74" customFormat="1" x14ac:dyDescent="0.3">
      <c r="B510" s="73"/>
      <c r="C510" s="73"/>
      <c r="D510" s="73"/>
      <c r="E510" s="73"/>
      <c r="F510" s="73"/>
      <c r="G510" s="73"/>
      <c r="H510" s="73"/>
      <c r="I510" s="73"/>
      <c r="J510" s="73"/>
      <c r="K510" s="73"/>
    </row>
    <row r="511" spans="2:11" s="74" customFormat="1" x14ac:dyDescent="0.3">
      <c r="B511" s="73"/>
      <c r="C511" s="73"/>
      <c r="D511" s="73"/>
      <c r="E511" s="73"/>
      <c r="F511" s="73"/>
      <c r="G511" s="73"/>
      <c r="H511" s="73"/>
      <c r="I511" s="73"/>
      <c r="J511" s="73"/>
      <c r="K511" s="73"/>
    </row>
    <row r="512" spans="2:11" s="74" customFormat="1" x14ac:dyDescent="0.3">
      <c r="B512" s="73"/>
      <c r="C512" s="73"/>
      <c r="D512" s="73"/>
      <c r="E512" s="73"/>
      <c r="F512" s="73"/>
      <c r="G512" s="73"/>
      <c r="H512" s="73"/>
      <c r="I512" s="73"/>
      <c r="J512" s="73"/>
      <c r="K512" s="73"/>
    </row>
    <row r="513" spans="2:11" s="74" customFormat="1" x14ac:dyDescent="0.3">
      <c r="B513" s="73"/>
      <c r="C513" s="73"/>
      <c r="D513" s="73"/>
      <c r="E513" s="73"/>
      <c r="F513" s="73"/>
      <c r="G513" s="73"/>
      <c r="H513" s="73"/>
      <c r="I513" s="73"/>
      <c r="J513" s="73"/>
      <c r="K513" s="73"/>
    </row>
    <row r="514" spans="2:11" s="74" customFormat="1" x14ac:dyDescent="0.3">
      <c r="B514" s="73"/>
      <c r="C514" s="73"/>
      <c r="D514" s="73"/>
      <c r="E514" s="73"/>
      <c r="F514" s="73"/>
      <c r="G514" s="73"/>
      <c r="H514" s="73"/>
      <c r="I514" s="73"/>
      <c r="J514" s="73"/>
      <c r="K514" s="73"/>
    </row>
    <row r="515" spans="2:11" s="74" customFormat="1" x14ac:dyDescent="0.3">
      <c r="B515" s="73"/>
      <c r="C515" s="73"/>
      <c r="D515" s="73"/>
      <c r="E515" s="73"/>
      <c r="F515" s="73"/>
      <c r="G515" s="73"/>
      <c r="H515" s="73"/>
      <c r="I515" s="73"/>
      <c r="J515" s="73"/>
      <c r="K515" s="73"/>
    </row>
    <row r="516" spans="2:11" s="74" customFormat="1" x14ac:dyDescent="0.3">
      <c r="B516" s="73"/>
      <c r="C516" s="73"/>
      <c r="D516" s="73"/>
      <c r="E516" s="73"/>
      <c r="F516" s="73"/>
      <c r="G516" s="73"/>
      <c r="H516" s="73"/>
      <c r="I516" s="73"/>
      <c r="J516" s="73"/>
      <c r="K516" s="73"/>
    </row>
    <row r="517" spans="2:11" s="74" customFormat="1" x14ac:dyDescent="0.3">
      <c r="B517" s="73"/>
      <c r="C517" s="73"/>
      <c r="D517" s="73"/>
      <c r="E517" s="73"/>
      <c r="F517" s="73"/>
      <c r="G517" s="73"/>
      <c r="H517" s="73"/>
      <c r="I517" s="73"/>
      <c r="J517" s="73"/>
      <c r="K517" s="73"/>
    </row>
    <row r="518" spans="2:11" s="74" customFormat="1" x14ac:dyDescent="0.3">
      <c r="B518" s="73"/>
      <c r="C518" s="73"/>
      <c r="D518" s="73"/>
      <c r="E518" s="73"/>
      <c r="F518" s="73"/>
      <c r="G518" s="73"/>
      <c r="H518" s="73"/>
      <c r="I518" s="73"/>
      <c r="J518" s="73"/>
      <c r="K518" s="73"/>
    </row>
    <row r="519" spans="2:11" s="74" customFormat="1" x14ac:dyDescent="0.3">
      <c r="B519" s="73"/>
      <c r="C519" s="73"/>
      <c r="D519" s="73"/>
      <c r="E519" s="73"/>
      <c r="F519" s="73"/>
      <c r="G519" s="73"/>
      <c r="H519" s="73"/>
      <c r="I519" s="73"/>
      <c r="J519" s="73"/>
      <c r="K519" s="73"/>
    </row>
    <row r="520" spans="2:11" s="74" customFormat="1" x14ac:dyDescent="0.3">
      <c r="B520" s="73"/>
      <c r="C520" s="73"/>
      <c r="D520" s="73"/>
      <c r="E520" s="73"/>
      <c r="F520" s="73"/>
      <c r="G520" s="73"/>
      <c r="H520" s="73"/>
      <c r="I520" s="73"/>
      <c r="J520" s="73"/>
      <c r="K520" s="73"/>
    </row>
    <row r="521" spans="2:11" s="74" customFormat="1" x14ac:dyDescent="0.3">
      <c r="B521" s="73"/>
      <c r="C521" s="73"/>
      <c r="D521" s="73"/>
      <c r="E521" s="73"/>
      <c r="F521" s="73"/>
      <c r="G521" s="73"/>
      <c r="H521" s="73"/>
      <c r="I521" s="73"/>
      <c r="J521" s="73"/>
      <c r="K521" s="73"/>
    </row>
    <row r="522" spans="2:11" s="74" customFormat="1" x14ac:dyDescent="0.3">
      <c r="B522" s="73"/>
      <c r="C522" s="73"/>
      <c r="D522" s="73"/>
      <c r="E522" s="73"/>
      <c r="F522" s="73"/>
      <c r="G522" s="73"/>
      <c r="H522" s="73"/>
      <c r="I522" s="73"/>
      <c r="J522" s="73"/>
      <c r="K522" s="73"/>
    </row>
    <row r="523" spans="2:11" s="74" customFormat="1" x14ac:dyDescent="0.3">
      <c r="B523" s="73"/>
      <c r="C523" s="73"/>
      <c r="D523" s="73"/>
      <c r="E523" s="73"/>
      <c r="F523" s="73"/>
      <c r="G523" s="73"/>
      <c r="H523" s="73"/>
      <c r="I523" s="73"/>
      <c r="J523" s="73"/>
      <c r="K523" s="73"/>
    </row>
    <row r="524" spans="2:11" s="74" customFormat="1" x14ac:dyDescent="0.3">
      <c r="B524" s="73"/>
      <c r="C524" s="73"/>
      <c r="D524" s="73"/>
      <c r="E524" s="73"/>
      <c r="F524" s="73"/>
      <c r="G524" s="73"/>
      <c r="H524" s="73"/>
      <c r="I524" s="73"/>
      <c r="J524" s="73"/>
      <c r="K524" s="73"/>
    </row>
    <row r="525" spans="2:11" s="74" customFormat="1" x14ac:dyDescent="0.3">
      <c r="B525" s="73"/>
      <c r="C525" s="73"/>
      <c r="D525" s="73"/>
      <c r="E525" s="73"/>
      <c r="F525" s="73"/>
      <c r="G525" s="73"/>
      <c r="H525" s="73"/>
      <c r="I525" s="73"/>
      <c r="J525" s="73"/>
      <c r="K525" s="73"/>
    </row>
    <row r="526" spans="2:11" s="74" customFormat="1" x14ac:dyDescent="0.3">
      <c r="B526" s="73"/>
      <c r="C526" s="73"/>
      <c r="D526" s="73"/>
      <c r="E526" s="73"/>
      <c r="F526" s="73"/>
      <c r="G526" s="73"/>
      <c r="H526" s="73"/>
      <c r="I526" s="73"/>
      <c r="J526" s="73"/>
      <c r="K526" s="73"/>
    </row>
    <row r="527" spans="2:11" s="74" customFormat="1" x14ac:dyDescent="0.3">
      <c r="B527" s="73"/>
      <c r="C527" s="73"/>
      <c r="D527" s="73"/>
      <c r="E527" s="73"/>
      <c r="F527" s="73"/>
      <c r="G527" s="73"/>
      <c r="H527" s="73"/>
      <c r="I527" s="73"/>
      <c r="J527" s="73"/>
      <c r="K527" s="73"/>
    </row>
    <row r="528" spans="2:11" s="74" customFormat="1" x14ac:dyDescent="0.3">
      <c r="B528" s="73"/>
      <c r="C528" s="73"/>
      <c r="D528" s="73"/>
      <c r="E528" s="73"/>
      <c r="F528" s="73"/>
      <c r="G528" s="73"/>
      <c r="H528" s="73"/>
      <c r="I528" s="73"/>
      <c r="J528" s="73"/>
      <c r="K528" s="73"/>
    </row>
    <row r="529" spans="2:11" s="74" customFormat="1" x14ac:dyDescent="0.3">
      <c r="B529" s="73"/>
      <c r="C529" s="73"/>
      <c r="D529" s="73"/>
      <c r="E529" s="73"/>
      <c r="F529" s="73"/>
      <c r="G529" s="73"/>
      <c r="H529" s="73"/>
      <c r="I529" s="73"/>
      <c r="J529" s="73"/>
      <c r="K529" s="73"/>
    </row>
    <row r="530" spans="2:11" s="74" customFormat="1" x14ac:dyDescent="0.3">
      <c r="B530" s="73"/>
      <c r="C530" s="73"/>
      <c r="D530" s="73"/>
      <c r="E530" s="73"/>
      <c r="F530" s="73"/>
      <c r="G530" s="73"/>
      <c r="H530" s="73"/>
      <c r="I530" s="73"/>
      <c r="J530" s="73"/>
      <c r="K530" s="73"/>
    </row>
    <row r="531" spans="2:11" s="74" customFormat="1" x14ac:dyDescent="0.3">
      <c r="B531" s="73"/>
      <c r="C531" s="73"/>
      <c r="D531" s="73"/>
      <c r="E531" s="73"/>
      <c r="F531" s="73"/>
      <c r="G531" s="73"/>
      <c r="H531" s="73"/>
      <c r="I531" s="73"/>
      <c r="J531" s="73"/>
      <c r="K531" s="73"/>
    </row>
    <row r="532" spans="2:11" s="74" customFormat="1" x14ac:dyDescent="0.3">
      <c r="B532" s="73"/>
      <c r="C532" s="73"/>
      <c r="D532" s="73"/>
      <c r="E532" s="73"/>
      <c r="F532" s="73"/>
      <c r="G532" s="73"/>
      <c r="H532" s="73"/>
      <c r="I532" s="73"/>
      <c r="J532" s="73"/>
      <c r="K532" s="73"/>
    </row>
    <row r="533" spans="2:11" s="74" customFormat="1" x14ac:dyDescent="0.3">
      <c r="B533" s="73"/>
      <c r="C533" s="73"/>
      <c r="D533" s="73"/>
      <c r="E533" s="73"/>
      <c r="F533" s="73"/>
      <c r="G533" s="73"/>
      <c r="H533" s="73"/>
      <c r="I533" s="73"/>
      <c r="J533" s="73"/>
      <c r="K533" s="73"/>
    </row>
    <row r="534" spans="2:11" s="74" customFormat="1" x14ac:dyDescent="0.3">
      <c r="B534" s="73"/>
      <c r="C534" s="73"/>
      <c r="D534" s="73"/>
      <c r="E534" s="73"/>
      <c r="F534" s="73"/>
      <c r="G534" s="73"/>
      <c r="H534" s="73"/>
      <c r="I534" s="73"/>
      <c r="J534" s="73"/>
      <c r="K534" s="73"/>
    </row>
    <row r="535" spans="2:11" s="74" customFormat="1" x14ac:dyDescent="0.3">
      <c r="B535" s="73"/>
      <c r="C535" s="73"/>
      <c r="D535" s="73"/>
      <c r="E535" s="73"/>
      <c r="F535" s="73"/>
      <c r="G535" s="73"/>
      <c r="H535" s="73"/>
      <c r="I535" s="73"/>
      <c r="J535" s="73"/>
      <c r="K535" s="73"/>
    </row>
    <row r="536" spans="2:11" s="74" customFormat="1" x14ac:dyDescent="0.3">
      <c r="B536" s="73"/>
      <c r="C536" s="73"/>
      <c r="D536" s="73"/>
      <c r="E536" s="73"/>
      <c r="F536" s="73"/>
      <c r="G536" s="73"/>
      <c r="H536" s="73"/>
      <c r="I536" s="73"/>
      <c r="J536" s="73"/>
      <c r="K536" s="73"/>
    </row>
    <row r="537" spans="2:11" s="74" customFormat="1" x14ac:dyDescent="0.3">
      <c r="B537" s="73"/>
      <c r="C537" s="73"/>
      <c r="D537" s="73"/>
      <c r="E537" s="73"/>
      <c r="F537" s="73"/>
      <c r="G537" s="73"/>
      <c r="H537" s="73"/>
      <c r="I537" s="73"/>
      <c r="J537" s="73"/>
      <c r="K537" s="73"/>
    </row>
    <row r="538" spans="2:11" s="74" customFormat="1" x14ac:dyDescent="0.3">
      <c r="B538" s="73"/>
      <c r="C538" s="73"/>
      <c r="D538" s="73"/>
      <c r="E538" s="73"/>
      <c r="F538" s="73"/>
      <c r="G538" s="73"/>
      <c r="H538" s="73"/>
      <c r="I538" s="73"/>
      <c r="J538" s="73"/>
      <c r="K538" s="73"/>
    </row>
    <row r="539" spans="2:11" s="74" customFormat="1" x14ac:dyDescent="0.3">
      <c r="B539" s="73"/>
      <c r="C539" s="73"/>
      <c r="D539" s="73"/>
      <c r="E539" s="73"/>
      <c r="F539" s="73"/>
      <c r="G539" s="73"/>
      <c r="H539" s="73"/>
      <c r="I539" s="73"/>
      <c r="J539" s="73"/>
      <c r="K539" s="73"/>
    </row>
  </sheetData>
  <mergeCells count="2">
    <mergeCell ref="C1:K1"/>
    <mergeCell ref="C14:K14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5"/>
  <sheetViews>
    <sheetView workbookViewId="0">
      <pane xSplit="10" ySplit="3" topLeftCell="P13" activePane="bottomRight" state="frozen"/>
      <selection pane="topRight" activeCell="H1" sqref="H1"/>
      <selection pane="bottomLeft" activeCell="A4" sqref="A4"/>
      <selection pane="bottomRight" activeCell="I1" sqref="I1:J1"/>
    </sheetView>
  </sheetViews>
  <sheetFormatPr defaultColWidth="9.109375" defaultRowHeight="13.2" x14ac:dyDescent="0.25"/>
  <cols>
    <col min="1" max="1" width="9.109375" style="2"/>
    <col min="2" max="2" width="9.44140625" style="2" customWidth="1"/>
    <col min="3" max="3" width="21.5546875" style="33" customWidth="1"/>
    <col min="4" max="4" width="20.109375" style="2" bestFit="1" customWidth="1"/>
    <col min="5" max="5" width="11.44140625" style="33" bestFit="1" customWidth="1"/>
    <col min="6" max="6" width="7.88671875" style="2" bestFit="1" customWidth="1"/>
    <col min="7" max="7" width="7.88671875" style="33" customWidth="1"/>
    <col min="8" max="8" width="11" style="2" bestFit="1" customWidth="1"/>
    <col min="9" max="9" width="4.6640625" style="83" customWidth="1"/>
    <col min="10" max="10" width="5" style="84" customWidth="1"/>
    <col min="11" max="11" width="8.88671875" style="32" customWidth="1"/>
    <col min="12" max="12" width="8.88671875" style="1" customWidth="1"/>
    <col min="13" max="13" width="10.6640625" style="32" bestFit="1" customWidth="1"/>
    <col min="14" max="14" width="10.44140625" style="1" bestFit="1" customWidth="1"/>
    <col min="15" max="15" width="12.6640625" style="32" bestFit="1" customWidth="1"/>
    <col min="16" max="16" width="8.88671875" style="1" customWidth="1"/>
    <col min="17" max="17" width="8.88671875" style="32" customWidth="1"/>
    <col min="18" max="18" width="8.88671875" style="1" customWidth="1"/>
    <col min="19" max="19" width="8.88671875" style="32" customWidth="1"/>
    <col min="20" max="20" width="8.88671875" style="38" customWidth="1"/>
    <col min="21" max="21" width="8.88671875" style="32" customWidth="1"/>
    <col min="22" max="22" width="8.88671875" style="1" customWidth="1"/>
    <col min="23" max="23" width="8.88671875" style="32" customWidth="1"/>
    <col min="24" max="24" width="8.88671875" style="1" customWidth="1"/>
    <col min="25" max="25" width="8.88671875" style="32" customWidth="1"/>
    <col min="26" max="26" width="8.88671875" style="1" customWidth="1"/>
    <col min="27" max="27" width="8.88671875" style="32" customWidth="1"/>
    <col min="28" max="28" width="8.88671875" style="1" customWidth="1"/>
    <col min="29" max="29" width="8.88671875" style="32" customWidth="1"/>
    <col min="30" max="16384" width="9.109375" style="2"/>
  </cols>
  <sheetData>
    <row r="1" spans="1:29" x14ac:dyDescent="0.25">
      <c r="B1" s="1" t="s">
        <v>60</v>
      </c>
      <c r="C1" s="32"/>
      <c r="I1" s="128" t="s">
        <v>706</v>
      </c>
      <c r="J1" s="128"/>
    </row>
    <row r="2" spans="1:29" s="1" customFormat="1" x14ac:dyDescent="0.25">
      <c r="C2" s="32"/>
      <c r="E2" s="32"/>
      <c r="G2" s="32"/>
      <c r="I2" s="128" t="s">
        <v>1</v>
      </c>
      <c r="J2" s="128"/>
      <c r="K2" s="129" t="s">
        <v>577</v>
      </c>
      <c r="L2" s="129"/>
      <c r="M2" s="129"/>
      <c r="N2" s="129"/>
      <c r="O2" s="129"/>
      <c r="P2" s="129"/>
      <c r="Q2" s="129"/>
      <c r="R2" s="129"/>
      <c r="S2" s="129"/>
      <c r="T2" s="38"/>
      <c r="U2" s="129" t="s">
        <v>578</v>
      </c>
      <c r="V2" s="129"/>
      <c r="W2" s="129"/>
      <c r="X2" s="129"/>
      <c r="Y2" s="129"/>
      <c r="Z2" s="129"/>
      <c r="AA2" s="129"/>
      <c r="AB2" s="129"/>
      <c r="AC2" s="129"/>
    </row>
    <row r="3" spans="1:29" s="1" customFormat="1" x14ac:dyDescent="0.25">
      <c r="A3" s="1" t="s">
        <v>1</v>
      </c>
      <c r="B3" s="1" t="s">
        <v>2</v>
      </c>
      <c r="C3" s="32" t="s">
        <v>27</v>
      </c>
      <c r="D3" s="1" t="s">
        <v>28</v>
      </c>
      <c r="E3" s="32" t="s">
        <v>4</v>
      </c>
      <c r="F3" s="1" t="s">
        <v>5</v>
      </c>
      <c r="G3" s="32" t="s">
        <v>579</v>
      </c>
      <c r="H3" s="1" t="s">
        <v>115</v>
      </c>
      <c r="I3" s="85" t="s">
        <v>705</v>
      </c>
      <c r="J3" s="86" t="s">
        <v>476</v>
      </c>
      <c r="K3" s="32" t="s">
        <v>29</v>
      </c>
      <c r="L3" s="1" t="s">
        <v>31</v>
      </c>
      <c r="M3" s="32" t="s">
        <v>34</v>
      </c>
      <c r="N3" s="1" t="s">
        <v>32</v>
      </c>
      <c r="O3" s="32" t="s">
        <v>33</v>
      </c>
      <c r="P3" s="1" t="s">
        <v>30</v>
      </c>
      <c r="Q3" s="32" t="s">
        <v>35</v>
      </c>
      <c r="R3" s="1" t="s">
        <v>42</v>
      </c>
      <c r="S3" s="32" t="s">
        <v>43</v>
      </c>
      <c r="T3" s="38"/>
      <c r="U3" s="32" t="s">
        <v>29</v>
      </c>
      <c r="V3" s="1" t="s">
        <v>31</v>
      </c>
      <c r="W3" s="32" t="s">
        <v>34</v>
      </c>
      <c r="X3" s="1" t="s">
        <v>32</v>
      </c>
      <c r="Y3" s="32" t="s">
        <v>33</v>
      </c>
      <c r="Z3" s="1" t="s">
        <v>30</v>
      </c>
      <c r="AA3" s="32" t="s">
        <v>35</v>
      </c>
      <c r="AB3" s="1" t="s">
        <v>42</v>
      </c>
      <c r="AC3" s="32" t="s">
        <v>43</v>
      </c>
    </row>
    <row r="4" spans="1:29" ht="14.4" x14ac:dyDescent="0.3">
      <c r="A4" s="1">
        <v>1</v>
      </c>
      <c r="B4" s="3">
        <v>100</v>
      </c>
      <c r="C4" s="37" t="s">
        <v>332</v>
      </c>
      <c r="D4" s="8" t="s">
        <v>331</v>
      </c>
      <c r="E4" s="37" t="s">
        <v>182</v>
      </c>
      <c r="F4" s="8" t="s">
        <v>25</v>
      </c>
      <c r="G4" s="37" t="s">
        <v>159</v>
      </c>
      <c r="H4" s="9">
        <v>30.47</v>
      </c>
      <c r="I4" s="87">
        <v>1</v>
      </c>
      <c r="J4" s="88"/>
      <c r="K4" s="32">
        <v>8</v>
      </c>
    </row>
    <row r="5" spans="1:29" ht="14.4" x14ac:dyDescent="0.3">
      <c r="A5" s="1">
        <f>A4+1</f>
        <v>2</v>
      </c>
      <c r="B5" s="3">
        <v>165</v>
      </c>
      <c r="C5" s="37" t="s">
        <v>467</v>
      </c>
      <c r="D5" s="8" t="s">
        <v>468</v>
      </c>
      <c r="E5" s="37" t="s">
        <v>34</v>
      </c>
      <c r="F5" s="8" t="s">
        <v>25</v>
      </c>
      <c r="G5" s="37" t="s">
        <v>159</v>
      </c>
      <c r="H5" s="9">
        <v>23.82</v>
      </c>
      <c r="I5" s="87">
        <v>2</v>
      </c>
      <c r="J5" s="88"/>
      <c r="M5" s="32">
        <v>6</v>
      </c>
    </row>
    <row r="6" spans="1:29" ht="14.4" x14ac:dyDescent="0.3">
      <c r="A6" s="1">
        <f t="shared" ref="A6:A26" si="0">A5+1</f>
        <v>3</v>
      </c>
      <c r="B6" s="3">
        <v>21</v>
      </c>
      <c r="C6" s="37" t="s">
        <v>208</v>
      </c>
      <c r="D6" s="8" t="s">
        <v>209</v>
      </c>
      <c r="E6" s="37" t="s">
        <v>182</v>
      </c>
      <c r="F6" s="8" t="s">
        <v>25</v>
      </c>
      <c r="G6" s="37" t="s">
        <v>159</v>
      </c>
      <c r="H6" s="9">
        <v>22.21</v>
      </c>
      <c r="I6" s="87"/>
      <c r="J6" s="88">
        <v>1</v>
      </c>
      <c r="U6" s="32">
        <v>7</v>
      </c>
    </row>
    <row r="7" spans="1:29" ht="14.4" x14ac:dyDescent="0.3">
      <c r="A7" s="1">
        <f t="shared" si="0"/>
        <v>4</v>
      </c>
      <c r="B7" s="3">
        <v>172</v>
      </c>
      <c r="C7" s="37" t="s">
        <v>447</v>
      </c>
      <c r="D7" s="8" t="s">
        <v>477</v>
      </c>
      <c r="E7" s="37" t="s">
        <v>34</v>
      </c>
      <c r="F7" s="8" t="s">
        <v>25</v>
      </c>
      <c r="G7" s="37" t="s">
        <v>159</v>
      </c>
      <c r="H7" s="9">
        <v>20.71</v>
      </c>
      <c r="I7" s="87"/>
      <c r="J7" s="88">
        <v>2</v>
      </c>
      <c r="W7" s="32">
        <v>5</v>
      </c>
    </row>
    <row r="8" spans="1:29" ht="14.4" x14ac:dyDescent="0.3">
      <c r="A8" s="1">
        <f t="shared" si="0"/>
        <v>5</v>
      </c>
      <c r="B8" s="3">
        <v>24</v>
      </c>
      <c r="C8" s="37" t="s">
        <v>214</v>
      </c>
      <c r="D8" s="8" t="s">
        <v>215</v>
      </c>
      <c r="E8" s="37" t="s">
        <v>182</v>
      </c>
      <c r="F8" s="8" t="s">
        <v>25</v>
      </c>
      <c r="G8" s="37" t="s">
        <v>159</v>
      </c>
      <c r="H8" s="9">
        <v>15.76</v>
      </c>
      <c r="I8" s="87"/>
      <c r="J8" s="88"/>
    </row>
    <row r="9" spans="1:29" ht="14.4" x14ac:dyDescent="0.3">
      <c r="A9" s="1">
        <f t="shared" si="0"/>
        <v>6</v>
      </c>
      <c r="B9" s="3">
        <v>334</v>
      </c>
      <c r="C9" s="37" t="s">
        <v>323</v>
      </c>
      <c r="D9" s="8" t="s">
        <v>346</v>
      </c>
      <c r="E9" s="37" t="s">
        <v>182</v>
      </c>
      <c r="F9" s="8" t="s">
        <v>25</v>
      </c>
      <c r="G9" s="37" t="s">
        <v>159</v>
      </c>
      <c r="H9" s="9">
        <v>15.08</v>
      </c>
      <c r="I9" s="87"/>
      <c r="J9" s="88"/>
    </row>
    <row r="10" spans="1:29" ht="14.4" x14ac:dyDescent="0.3">
      <c r="A10" s="1">
        <f t="shared" si="0"/>
        <v>7</v>
      </c>
      <c r="B10" s="3">
        <v>3</v>
      </c>
      <c r="C10" s="37" t="s">
        <v>183</v>
      </c>
      <c r="D10" s="8" t="s">
        <v>184</v>
      </c>
      <c r="E10" s="37" t="s">
        <v>182</v>
      </c>
      <c r="F10" s="8" t="s">
        <v>25</v>
      </c>
      <c r="G10" s="37" t="s">
        <v>159</v>
      </c>
      <c r="H10" s="9">
        <v>14.37</v>
      </c>
      <c r="I10" s="87"/>
      <c r="J10" s="88"/>
    </row>
    <row r="11" spans="1:29" ht="14.4" x14ac:dyDescent="0.3">
      <c r="A11" s="1">
        <f t="shared" si="0"/>
        <v>8</v>
      </c>
      <c r="B11" s="3">
        <v>289</v>
      </c>
      <c r="C11" s="37" t="s">
        <v>552</v>
      </c>
      <c r="D11" s="8" t="s">
        <v>179</v>
      </c>
      <c r="E11" s="37" t="s">
        <v>30</v>
      </c>
      <c r="F11" s="8" t="s">
        <v>25</v>
      </c>
      <c r="G11" s="37" t="s">
        <v>159</v>
      </c>
      <c r="H11" s="9">
        <v>12.38</v>
      </c>
      <c r="I11" s="87">
        <v>3</v>
      </c>
      <c r="J11" s="88"/>
      <c r="P11" s="1">
        <v>5</v>
      </c>
    </row>
    <row r="12" spans="1:29" ht="14.4" x14ac:dyDescent="0.3">
      <c r="A12" s="1">
        <f t="shared" si="0"/>
        <v>9</v>
      </c>
      <c r="B12" s="3">
        <v>296</v>
      </c>
      <c r="C12" s="37" t="s">
        <v>540</v>
      </c>
      <c r="D12" s="8" t="s">
        <v>562</v>
      </c>
      <c r="E12" s="37" t="s">
        <v>30</v>
      </c>
      <c r="F12" s="8" t="s">
        <v>25</v>
      </c>
      <c r="G12" s="37" t="s">
        <v>159</v>
      </c>
      <c r="H12" s="9">
        <v>8.2799999999999994</v>
      </c>
      <c r="I12" s="87"/>
      <c r="J12" s="88">
        <v>3</v>
      </c>
      <c r="Z12" s="1">
        <v>4</v>
      </c>
    </row>
    <row r="13" spans="1:29" ht="14.4" x14ac:dyDescent="0.3">
      <c r="A13" s="1">
        <f t="shared" si="0"/>
        <v>10</v>
      </c>
      <c r="B13" s="3">
        <v>115</v>
      </c>
      <c r="C13" s="37" t="s">
        <v>290</v>
      </c>
      <c r="D13" s="8" t="s">
        <v>438</v>
      </c>
      <c r="E13" s="37" t="s">
        <v>31</v>
      </c>
      <c r="F13" s="8" t="s">
        <v>25</v>
      </c>
      <c r="G13" s="37" t="s">
        <v>159</v>
      </c>
      <c r="H13" s="9">
        <v>7.95</v>
      </c>
      <c r="I13" s="87">
        <v>4</v>
      </c>
      <c r="J13" s="88"/>
      <c r="L13" s="1">
        <v>4</v>
      </c>
    </row>
    <row r="14" spans="1:29" ht="14.4" x14ac:dyDescent="0.3">
      <c r="A14" s="1">
        <v>1</v>
      </c>
      <c r="B14" s="3">
        <v>350</v>
      </c>
      <c r="C14" s="37" t="s">
        <v>301</v>
      </c>
      <c r="D14" s="8" t="s">
        <v>371</v>
      </c>
      <c r="E14" s="37" t="s">
        <v>182</v>
      </c>
      <c r="F14" s="8" t="s">
        <v>26</v>
      </c>
      <c r="G14" s="37" t="s">
        <v>177</v>
      </c>
      <c r="H14" s="9">
        <v>17.25</v>
      </c>
      <c r="I14" s="87">
        <v>1</v>
      </c>
      <c r="J14" s="88"/>
      <c r="K14" s="32">
        <v>8</v>
      </c>
    </row>
    <row r="15" spans="1:29" ht="14.4" x14ac:dyDescent="0.3">
      <c r="A15" s="1">
        <f t="shared" si="0"/>
        <v>2</v>
      </c>
      <c r="B15" s="3">
        <v>348</v>
      </c>
      <c r="C15" s="37" t="s">
        <v>368</v>
      </c>
      <c r="D15" s="8" t="s">
        <v>369</v>
      </c>
      <c r="E15" s="37" t="s">
        <v>182</v>
      </c>
      <c r="F15" s="8" t="s">
        <v>26</v>
      </c>
      <c r="G15" s="37" t="s">
        <v>177</v>
      </c>
      <c r="H15" s="9">
        <v>15.37</v>
      </c>
      <c r="I15" s="87"/>
      <c r="J15" s="88">
        <v>1</v>
      </c>
      <c r="U15" s="32">
        <v>7</v>
      </c>
    </row>
    <row r="16" spans="1:29" ht="14.4" x14ac:dyDescent="0.3">
      <c r="A16" s="1">
        <f t="shared" si="0"/>
        <v>3</v>
      </c>
      <c r="B16" s="3">
        <v>344</v>
      </c>
      <c r="C16" s="37" t="s">
        <v>363</v>
      </c>
      <c r="D16" s="8" t="s">
        <v>361</v>
      </c>
      <c r="E16" s="37" t="s">
        <v>182</v>
      </c>
      <c r="F16" s="8" t="s">
        <v>26</v>
      </c>
      <c r="G16" s="37" t="s">
        <v>177</v>
      </c>
      <c r="H16" s="9">
        <v>14.12</v>
      </c>
      <c r="I16" s="87"/>
      <c r="J16" s="88"/>
    </row>
    <row r="17" spans="1:23" ht="14.4" x14ac:dyDescent="0.3">
      <c r="A17" s="1">
        <f t="shared" si="0"/>
        <v>4</v>
      </c>
      <c r="B17" s="3">
        <v>380</v>
      </c>
      <c r="C17" s="37" t="s">
        <v>252</v>
      </c>
      <c r="D17" s="8" t="s">
        <v>411</v>
      </c>
      <c r="E17" s="37" t="s">
        <v>182</v>
      </c>
      <c r="F17" s="8" t="s">
        <v>26</v>
      </c>
      <c r="G17" s="37" t="s">
        <v>177</v>
      </c>
      <c r="H17" s="9">
        <v>13.82</v>
      </c>
      <c r="I17" s="87"/>
      <c r="J17" s="88"/>
    </row>
    <row r="18" spans="1:23" ht="14.4" x14ac:dyDescent="0.3">
      <c r="A18" s="1">
        <f t="shared" si="0"/>
        <v>5</v>
      </c>
      <c r="B18" s="3">
        <v>292</v>
      </c>
      <c r="C18" s="37" t="s">
        <v>374</v>
      </c>
      <c r="D18" s="8" t="s">
        <v>536</v>
      </c>
      <c r="E18" s="37" t="s">
        <v>30</v>
      </c>
      <c r="F18" s="8" t="s">
        <v>26</v>
      </c>
      <c r="G18" s="37" t="s">
        <v>177</v>
      </c>
      <c r="H18" s="9">
        <v>13.58</v>
      </c>
      <c r="I18" s="87">
        <v>2</v>
      </c>
      <c r="J18" s="88"/>
      <c r="P18" s="1">
        <v>6</v>
      </c>
    </row>
    <row r="19" spans="1:23" ht="14.4" x14ac:dyDescent="0.3">
      <c r="A19" s="1">
        <f t="shared" si="0"/>
        <v>6</v>
      </c>
      <c r="B19" s="3">
        <v>181</v>
      </c>
      <c r="C19" s="37" t="s">
        <v>433</v>
      </c>
      <c r="D19" s="8" t="s">
        <v>487</v>
      </c>
      <c r="E19" s="37" t="s">
        <v>34</v>
      </c>
      <c r="F19" s="8" t="s">
        <v>26</v>
      </c>
      <c r="G19" s="37" t="s">
        <v>177</v>
      </c>
      <c r="H19" s="12">
        <v>13.19</v>
      </c>
      <c r="I19" s="87">
        <v>3</v>
      </c>
      <c r="J19" s="88"/>
      <c r="M19" s="32">
        <v>5</v>
      </c>
    </row>
    <row r="20" spans="1:23" ht="14.4" x14ac:dyDescent="0.3">
      <c r="A20" s="1">
        <f t="shared" si="0"/>
        <v>7</v>
      </c>
      <c r="B20" s="3">
        <v>261</v>
      </c>
      <c r="C20" s="37" t="s">
        <v>175</v>
      </c>
      <c r="D20" s="8" t="s">
        <v>176</v>
      </c>
      <c r="E20" s="37" t="s">
        <v>33</v>
      </c>
      <c r="F20" s="8" t="s">
        <v>26</v>
      </c>
      <c r="G20" s="37" t="s">
        <v>177</v>
      </c>
      <c r="H20" s="9">
        <v>12.92</v>
      </c>
      <c r="I20" s="87">
        <v>4</v>
      </c>
      <c r="J20" s="88"/>
      <c r="O20" s="32">
        <v>4</v>
      </c>
    </row>
    <row r="21" spans="1:23" ht="14.4" x14ac:dyDescent="0.3">
      <c r="A21" s="1">
        <f t="shared" si="0"/>
        <v>8</v>
      </c>
      <c r="B21" s="3">
        <v>82</v>
      </c>
      <c r="C21" s="37" t="s">
        <v>260</v>
      </c>
      <c r="D21" s="8" t="s">
        <v>311</v>
      </c>
      <c r="E21" s="37" t="s">
        <v>182</v>
      </c>
      <c r="F21" s="8" t="s">
        <v>26</v>
      </c>
      <c r="G21" s="37" t="s">
        <v>177</v>
      </c>
      <c r="H21" s="9">
        <v>12.25</v>
      </c>
      <c r="I21" s="87"/>
      <c r="J21" s="88"/>
    </row>
    <row r="22" spans="1:23" ht="14.4" x14ac:dyDescent="0.3">
      <c r="A22" s="1">
        <f t="shared" si="0"/>
        <v>9</v>
      </c>
      <c r="B22" s="3">
        <v>113</v>
      </c>
      <c r="C22" s="37" t="s">
        <v>251</v>
      </c>
      <c r="D22" s="8" t="s">
        <v>430</v>
      </c>
      <c r="E22" s="37" t="s">
        <v>31</v>
      </c>
      <c r="F22" s="8" t="s">
        <v>26</v>
      </c>
      <c r="G22" s="37" t="s">
        <v>177</v>
      </c>
      <c r="H22" s="9">
        <v>11.59</v>
      </c>
      <c r="I22" s="87">
        <v>5</v>
      </c>
      <c r="J22" s="88"/>
      <c r="L22" s="1">
        <v>3</v>
      </c>
    </row>
    <row r="23" spans="1:23" ht="14.4" x14ac:dyDescent="0.3">
      <c r="A23" s="1">
        <f t="shared" si="0"/>
        <v>10</v>
      </c>
      <c r="B23" s="3">
        <v>8</v>
      </c>
      <c r="C23" s="37" t="s">
        <v>192</v>
      </c>
      <c r="D23" s="8" t="s">
        <v>193</v>
      </c>
      <c r="E23" s="37" t="s">
        <v>182</v>
      </c>
      <c r="F23" s="8" t="s">
        <v>26</v>
      </c>
      <c r="G23" s="37" t="s">
        <v>177</v>
      </c>
      <c r="H23" s="9">
        <v>9.9499999999999993</v>
      </c>
      <c r="I23" s="87"/>
      <c r="J23" s="88"/>
    </row>
    <row r="24" spans="1:23" ht="14.4" x14ac:dyDescent="0.3">
      <c r="A24" s="1">
        <f t="shared" si="0"/>
        <v>11</v>
      </c>
      <c r="B24" s="3">
        <v>112</v>
      </c>
      <c r="C24" s="37" t="s">
        <v>436</v>
      </c>
      <c r="D24" s="8" t="s">
        <v>430</v>
      </c>
      <c r="E24" s="37" t="s">
        <v>31</v>
      </c>
      <c r="F24" s="8" t="s">
        <v>26</v>
      </c>
      <c r="G24" s="37" t="s">
        <v>177</v>
      </c>
      <c r="H24" s="9">
        <v>8.09</v>
      </c>
      <c r="I24" s="87"/>
      <c r="J24" s="88">
        <v>2</v>
      </c>
      <c r="V24" s="1">
        <v>5</v>
      </c>
    </row>
    <row r="25" spans="1:23" ht="14.4" x14ac:dyDescent="0.3">
      <c r="A25" s="1">
        <f t="shared" si="0"/>
        <v>12</v>
      </c>
      <c r="B25" s="3">
        <v>182</v>
      </c>
      <c r="C25" s="37" t="s">
        <v>488</v>
      </c>
      <c r="D25" s="8" t="s">
        <v>489</v>
      </c>
      <c r="E25" s="37" t="s">
        <v>34</v>
      </c>
      <c r="F25" s="8" t="s">
        <v>26</v>
      </c>
      <c r="G25" s="37" t="s">
        <v>177</v>
      </c>
      <c r="H25" s="12">
        <v>7.73</v>
      </c>
      <c r="I25" s="87"/>
      <c r="J25" s="88">
        <v>3</v>
      </c>
      <c r="W25" s="32">
        <v>4</v>
      </c>
    </row>
    <row r="26" spans="1:23" ht="14.4" x14ac:dyDescent="0.3">
      <c r="A26" s="1">
        <f t="shared" si="0"/>
        <v>13</v>
      </c>
      <c r="B26" s="3">
        <v>184</v>
      </c>
      <c r="C26" s="37" t="s">
        <v>315</v>
      </c>
      <c r="D26" s="8" t="s">
        <v>455</v>
      </c>
      <c r="E26" s="37" t="s">
        <v>34</v>
      </c>
      <c r="F26" s="8" t="s">
        <v>26</v>
      </c>
      <c r="G26" s="37" t="s">
        <v>177</v>
      </c>
      <c r="H26" s="12">
        <v>6.16</v>
      </c>
      <c r="I26" s="87"/>
      <c r="J26" s="88"/>
    </row>
    <row r="27" spans="1:23" ht="14.4" x14ac:dyDescent="0.3">
      <c r="I27" s="87"/>
      <c r="J27" s="88"/>
    </row>
    <row r="28" spans="1:23" ht="14.4" x14ac:dyDescent="0.3">
      <c r="I28" s="87"/>
      <c r="J28" s="88"/>
    </row>
    <row r="29" spans="1:23" ht="14.4" x14ac:dyDescent="0.3">
      <c r="I29" s="87"/>
      <c r="J29" s="88"/>
    </row>
    <row r="30" spans="1:23" ht="14.4" x14ac:dyDescent="0.3">
      <c r="I30" s="87"/>
      <c r="J30" s="88"/>
    </row>
    <row r="31" spans="1:23" ht="14.4" x14ac:dyDescent="0.3">
      <c r="I31" s="87"/>
      <c r="J31" s="88"/>
    </row>
    <row r="32" spans="1:23" ht="14.4" x14ac:dyDescent="0.3">
      <c r="I32" s="87"/>
      <c r="J32" s="88"/>
    </row>
    <row r="33" spans="9:10" ht="14.4" x14ac:dyDescent="0.3">
      <c r="I33" s="87"/>
      <c r="J33" s="88"/>
    </row>
    <row r="34" spans="9:10" ht="14.4" x14ac:dyDescent="0.3">
      <c r="I34" s="87"/>
      <c r="J34" s="88"/>
    </row>
    <row r="35" spans="9:10" ht="14.4" x14ac:dyDescent="0.3">
      <c r="I35" s="87"/>
      <c r="J35" s="88"/>
    </row>
    <row r="36" spans="9:10" ht="14.4" x14ac:dyDescent="0.3">
      <c r="I36" s="87"/>
      <c r="J36" s="88"/>
    </row>
    <row r="37" spans="9:10" ht="14.4" x14ac:dyDescent="0.3">
      <c r="I37" s="87"/>
      <c r="J37" s="88"/>
    </row>
    <row r="38" spans="9:10" ht="14.4" x14ac:dyDescent="0.3">
      <c r="I38" s="87"/>
      <c r="J38" s="88"/>
    </row>
    <row r="39" spans="9:10" ht="14.4" x14ac:dyDescent="0.3">
      <c r="I39" s="87"/>
      <c r="J39" s="88"/>
    </row>
    <row r="40" spans="9:10" ht="14.4" x14ac:dyDescent="0.3">
      <c r="I40" s="87"/>
      <c r="J40" s="88"/>
    </row>
    <row r="41" spans="9:10" ht="14.4" x14ac:dyDescent="0.3">
      <c r="I41" s="87"/>
      <c r="J41" s="88"/>
    </row>
    <row r="42" spans="9:10" ht="14.4" x14ac:dyDescent="0.3">
      <c r="I42" s="87"/>
      <c r="J42" s="88"/>
    </row>
    <row r="43" spans="9:10" ht="14.4" x14ac:dyDescent="0.3">
      <c r="I43" s="87"/>
      <c r="J43" s="88"/>
    </row>
    <row r="44" spans="9:10" ht="14.4" x14ac:dyDescent="0.3">
      <c r="I44" s="87"/>
      <c r="J44" s="88"/>
    </row>
    <row r="45" spans="9:10" ht="14.4" x14ac:dyDescent="0.3">
      <c r="I45" s="87"/>
      <c r="J45" s="88"/>
    </row>
    <row r="46" spans="9:10" ht="14.4" x14ac:dyDescent="0.3">
      <c r="I46" s="87"/>
      <c r="J46" s="88"/>
    </row>
    <row r="47" spans="9:10" ht="14.4" x14ac:dyDescent="0.3">
      <c r="I47" s="87"/>
      <c r="J47" s="88"/>
    </row>
    <row r="48" spans="9:10" ht="14.4" x14ac:dyDescent="0.3">
      <c r="I48" s="87"/>
      <c r="J48" s="88"/>
    </row>
    <row r="49" spans="9:10" ht="14.4" x14ac:dyDescent="0.3">
      <c r="I49" s="87"/>
      <c r="J49" s="88"/>
    </row>
    <row r="50" spans="9:10" ht="14.4" x14ac:dyDescent="0.3">
      <c r="I50" s="87"/>
      <c r="J50" s="88"/>
    </row>
    <row r="51" spans="9:10" ht="14.4" x14ac:dyDescent="0.3">
      <c r="I51" s="87"/>
      <c r="J51" s="88"/>
    </row>
    <row r="52" spans="9:10" ht="14.4" x14ac:dyDescent="0.3">
      <c r="I52" s="87"/>
      <c r="J52" s="88"/>
    </row>
    <row r="53" spans="9:10" ht="14.4" x14ac:dyDescent="0.3">
      <c r="I53" s="87"/>
      <c r="J53" s="88"/>
    </row>
    <row r="54" spans="9:10" ht="14.4" x14ac:dyDescent="0.3">
      <c r="I54" s="87"/>
      <c r="J54" s="88"/>
    </row>
    <row r="55" spans="9:10" ht="14.4" x14ac:dyDescent="0.3">
      <c r="I55" s="87"/>
      <c r="J55" s="88"/>
    </row>
    <row r="56" spans="9:10" ht="14.4" x14ac:dyDescent="0.3">
      <c r="I56" s="87"/>
      <c r="J56" s="88"/>
    </row>
    <row r="57" spans="9:10" ht="14.4" x14ac:dyDescent="0.3">
      <c r="I57" s="87"/>
      <c r="J57" s="88"/>
    </row>
    <row r="58" spans="9:10" ht="14.4" x14ac:dyDescent="0.3">
      <c r="I58" s="87"/>
      <c r="J58" s="88"/>
    </row>
    <row r="59" spans="9:10" ht="14.4" x14ac:dyDescent="0.3">
      <c r="I59" s="87"/>
      <c r="J59" s="88"/>
    </row>
    <row r="60" spans="9:10" ht="14.4" x14ac:dyDescent="0.3">
      <c r="I60" s="87"/>
      <c r="J60" s="88"/>
    </row>
    <row r="61" spans="9:10" ht="14.4" x14ac:dyDescent="0.3">
      <c r="I61" s="87"/>
      <c r="J61" s="88"/>
    </row>
    <row r="62" spans="9:10" ht="14.4" x14ac:dyDescent="0.3">
      <c r="I62" s="87"/>
      <c r="J62" s="88"/>
    </row>
    <row r="63" spans="9:10" ht="14.4" x14ac:dyDescent="0.3">
      <c r="I63" s="87"/>
      <c r="J63" s="88"/>
    </row>
    <row r="64" spans="9:10" ht="14.4" x14ac:dyDescent="0.3">
      <c r="I64" s="87"/>
      <c r="J64" s="88"/>
    </row>
    <row r="65" spans="3:29" ht="14.4" x14ac:dyDescent="0.3">
      <c r="I65" s="87"/>
      <c r="J65" s="88"/>
    </row>
    <row r="66" spans="3:29" ht="14.4" x14ac:dyDescent="0.3">
      <c r="I66" s="87"/>
      <c r="J66" s="88"/>
    </row>
    <row r="67" spans="3:29" ht="14.4" x14ac:dyDescent="0.3">
      <c r="I67" s="87"/>
      <c r="J67" s="88"/>
    </row>
    <row r="68" spans="3:29" ht="14.4" x14ac:dyDescent="0.3">
      <c r="I68" s="87"/>
      <c r="J68" s="88"/>
    </row>
    <row r="69" spans="3:29" ht="14.4" x14ac:dyDescent="0.3">
      <c r="I69" s="87"/>
      <c r="J69" s="88"/>
    </row>
    <row r="70" spans="3:29" ht="14.4" x14ac:dyDescent="0.3">
      <c r="I70" s="87"/>
      <c r="J70" s="88"/>
    </row>
    <row r="71" spans="3:29" ht="14.4" x14ac:dyDescent="0.3">
      <c r="I71" s="87"/>
      <c r="J71" s="88"/>
    </row>
    <row r="72" spans="3:29" ht="14.4" x14ac:dyDescent="0.3">
      <c r="I72" s="87"/>
      <c r="J72" s="88"/>
    </row>
    <row r="73" spans="3:29" ht="15" thickBot="1" x14ac:dyDescent="0.35">
      <c r="I73" s="87"/>
      <c r="J73" s="88"/>
    </row>
    <row r="74" spans="3:29" s="1" customFormat="1" ht="15" thickBot="1" x14ac:dyDescent="0.35">
      <c r="C74" s="32"/>
      <c r="E74" s="32"/>
      <c r="G74" s="32"/>
      <c r="H74" s="29" t="s">
        <v>43</v>
      </c>
      <c r="I74" s="87"/>
      <c r="J74" s="88"/>
      <c r="K74" s="39">
        <f t="shared" ref="K74:R74" si="1">SUM(K4:K73)</f>
        <v>16</v>
      </c>
      <c r="L74" s="40">
        <f t="shared" si="1"/>
        <v>7</v>
      </c>
      <c r="M74" s="39">
        <f t="shared" si="1"/>
        <v>11</v>
      </c>
      <c r="N74" s="40">
        <f t="shared" si="1"/>
        <v>0</v>
      </c>
      <c r="O74" s="39">
        <f t="shared" si="1"/>
        <v>4</v>
      </c>
      <c r="P74" s="40">
        <f t="shared" si="1"/>
        <v>11</v>
      </c>
      <c r="Q74" s="39">
        <f t="shared" si="1"/>
        <v>0</v>
      </c>
      <c r="R74" s="40">
        <f t="shared" si="1"/>
        <v>0</v>
      </c>
      <c r="S74" s="41"/>
      <c r="T74" s="42"/>
      <c r="U74" s="43">
        <f t="shared" ref="U74:AC74" si="2">SUM(U4:U73)</f>
        <v>14</v>
      </c>
      <c r="V74" s="44">
        <f t="shared" si="2"/>
        <v>5</v>
      </c>
      <c r="W74" s="43">
        <f t="shared" si="2"/>
        <v>9</v>
      </c>
      <c r="X74" s="44">
        <f t="shared" si="2"/>
        <v>0</v>
      </c>
      <c r="Y74" s="43">
        <f t="shared" si="2"/>
        <v>0</v>
      </c>
      <c r="Z74" s="44">
        <f t="shared" si="2"/>
        <v>4</v>
      </c>
      <c r="AA74" s="43">
        <f t="shared" si="2"/>
        <v>0</v>
      </c>
      <c r="AB74" s="44">
        <f t="shared" si="2"/>
        <v>0</v>
      </c>
      <c r="AC74" s="43">
        <f t="shared" si="2"/>
        <v>0</v>
      </c>
    </row>
    <row r="75" spans="3:29" ht="14.4" x14ac:dyDescent="0.3">
      <c r="I75" s="87"/>
      <c r="J75" s="88"/>
    </row>
    <row r="76" spans="3:29" ht="14.4" x14ac:dyDescent="0.3">
      <c r="I76" s="87"/>
      <c r="J76" s="88"/>
    </row>
    <row r="77" spans="3:29" ht="14.4" x14ac:dyDescent="0.3">
      <c r="I77" s="87"/>
      <c r="J77" s="88"/>
    </row>
    <row r="78" spans="3:29" ht="14.4" x14ac:dyDescent="0.3">
      <c r="I78" s="87"/>
      <c r="J78" s="88"/>
    </row>
    <row r="79" spans="3:29" ht="14.4" x14ac:dyDescent="0.3">
      <c r="I79" s="87"/>
      <c r="J79" s="88"/>
    </row>
    <row r="80" spans="3:29" ht="14.4" x14ac:dyDescent="0.3">
      <c r="I80" s="87"/>
      <c r="J80" s="88"/>
    </row>
    <row r="81" spans="9:10" ht="14.4" x14ac:dyDescent="0.3">
      <c r="I81" s="87"/>
      <c r="J81" s="88"/>
    </row>
    <row r="82" spans="9:10" ht="14.4" x14ac:dyDescent="0.3">
      <c r="I82" s="87"/>
      <c r="J82" s="88"/>
    </row>
    <row r="83" spans="9:10" ht="14.4" x14ac:dyDescent="0.3">
      <c r="I83" s="87"/>
      <c r="J83" s="88"/>
    </row>
    <row r="84" spans="9:10" ht="14.4" x14ac:dyDescent="0.3">
      <c r="I84" s="87"/>
      <c r="J84" s="88"/>
    </row>
    <row r="85" spans="9:10" ht="14.4" x14ac:dyDescent="0.3">
      <c r="I85" s="87"/>
      <c r="J85" s="88"/>
    </row>
    <row r="86" spans="9:10" ht="14.4" x14ac:dyDescent="0.3">
      <c r="I86" s="87"/>
      <c r="J86" s="88"/>
    </row>
    <row r="87" spans="9:10" ht="14.4" x14ac:dyDescent="0.3">
      <c r="I87" s="87"/>
      <c r="J87" s="88"/>
    </row>
    <row r="88" spans="9:10" ht="14.4" x14ac:dyDescent="0.3">
      <c r="I88" s="87"/>
      <c r="J88" s="88"/>
    </row>
    <row r="89" spans="9:10" ht="14.4" x14ac:dyDescent="0.3">
      <c r="I89" s="87"/>
      <c r="J89" s="88"/>
    </row>
    <row r="90" spans="9:10" ht="14.4" x14ac:dyDescent="0.3">
      <c r="I90" s="87"/>
      <c r="J90" s="88"/>
    </row>
    <row r="91" spans="9:10" ht="14.4" x14ac:dyDescent="0.3">
      <c r="I91" s="87"/>
      <c r="J91" s="88"/>
    </row>
    <row r="92" spans="9:10" ht="14.4" x14ac:dyDescent="0.3">
      <c r="I92" s="87"/>
      <c r="J92" s="88"/>
    </row>
    <row r="93" spans="9:10" ht="14.4" x14ac:dyDescent="0.3">
      <c r="I93" s="87"/>
      <c r="J93" s="88"/>
    </row>
    <row r="94" spans="9:10" ht="14.4" x14ac:dyDescent="0.3">
      <c r="I94" s="87"/>
      <c r="J94" s="88"/>
    </row>
    <row r="95" spans="9:10" ht="14.4" x14ac:dyDescent="0.3">
      <c r="I95" s="87"/>
      <c r="J95" s="88"/>
    </row>
    <row r="96" spans="9:10" ht="14.4" x14ac:dyDescent="0.3">
      <c r="I96" s="87"/>
      <c r="J96" s="88"/>
    </row>
    <row r="97" spans="9:10" ht="14.4" x14ac:dyDescent="0.3">
      <c r="I97" s="87"/>
      <c r="J97" s="88"/>
    </row>
    <row r="98" spans="9:10" ht="14.4" x14ac:dyDescent="0.3">
      <c r="I98" s="87"/>
      <c r="J98" s="88"/>
    </row>
    <row r="99" spans="9:10" ht="14.4" x14ac:dyDescent="0.3">
      <c r="I99" s="87"/>
      <c r="J99" s="88"/>
    </row>
    <row r="100" spans="9:10" ht="14.4" x14ac:dyDescent="0.3">
      <c r="I100" s="87"/>
      <c r="J100" s="88"/>
    </row>
    <row r="101" spans="9:10" ht="14.4" x14ac:dyDescent="0.3">
      <c r="I101" s="87"/>
      <c r="J101" s="88"/>
    </row>
    <row r="102" spans="9:10" ht="14.4" x14ac:dyDescent="0.3">
      <c r="I102" s="87"/>
      <c r="J102" s="88"/>
    </row>
    <row r="103" spans="9:10" ht="14.4" x14ac:dyDescent="0.3">
      <c r="I103" s="87"/>
      <c r="J103" s="88"/>
    </row>
    <row r="104" spans="9:10" ht="14.4" x14ac:dyDescent="0.3">
      <c r="I104" s="87"/>
      <c r="J104" s="88"/>
    </row>
    <row r="105" spans="9:10" ht="14.4" x14ac:dyDescent="0.3">
      <c r="I105" s="87"/>
      <c r="J105" s="88"/>
    </row>
    <row r="106" spans="9:10" ht="14.4" x14ac:dyDescent="0.3">
      <c r="I106" s="87"/>
      <c r="J106" s="88"/>
    </row>
    <row r="107" spans="9:10" ht="14.4" x14ac:dyDescent="0.3">
      <c r="I107" s="87"/>
      <c r="J107" s="88"/>
    </row>
    <row r="108" spans="9:10" ht="14.4" x14ac:dyDescent="0.3">
      <c r="I108" s="87"/>
      <c r="J108" s="88"/>
    </row>
    <row r="109" spans="9:10" ht="14.4" x14ac:dyDescent="0.3">
      <c r="I109" s="87"/>
      <c r="J109" s="88"/>
    </row>
    <row r="110" spans="9:10" ht="14.4" x14ac:dyDescent="0.3">
      <c r="I110" s="87"/>
      <c r="J110" s="88"/>
    </row>
    <row r="111" spans="9:10" ht="14.4" x14ac:dyDescent="0.3">
      <c r="I111" s="87"/>
      <c r="J111" s="88"/>
    </row>
    <row r="112" spans="9:10" ht="14.4" x14ac:dyDescent="0.3">
      <c r="I112" s="87"/>
      <c r="J112" s="88"/>
    </row>
    <row r="113" spans="9:10" ht="14.4" x14ac:dyDescent="0.3">
      <c r="I113" s="87"/>
      <c r="J113" s="88"/>
    </row>
    <row r="114" spans="9:10" ht="14.4" x14ac:dyDescent="0.3">
      <c r="I114" s="87"/>
      <c r="J114" s="88"/>
    </row>
    <row r="115" spans="9:10" ht="14.4" x14ac:dyDescent="0.3">
      <c r="I115" s="87"/>
      <c r="J115" s="88"/>
    </row>
    <row r="116" spans="9:10" ht="14.4" x14ac:dyDescent="0.3">
      <c r="I116" s="87"/>
      <c r="J116" s="88"/>
    </row>
    <row r="117" spans="9:10" ht="14.4" x14ac:dyDescent="0.3">
      <c r="I117" s="87"/>
      <c r="J117" s="88"/>
    </row>
    <row r="118" spans="9:10" ht="14.4" x14ac:dyDescent="0.3">
      <c r="I118" s="87"/>
      <c r="J118" s="88"/>
    </row>
    <row r="119" spans="9:10" ht="14.4" x14ac:dyDescent="0.3">
      <c r="I119" s="87"/>
      <c r="J119" s="88"/>
    </row>
    <row r="120" spans="9:10" ht="14.4" x14ac:dyDescent="0.3">
      <c r="I120" s="87"/>
      <c r="J120" s="88"/>
    </row>
    <row r="121" spans="9:10" ht="14.4" x14ac:dyDescent="0.3">
      <c r="I121" s="87"/>
      <c r="J121" s="88"/>
    </row>
    <row r="122" spans="9:10" ht="14.4" x14ac:dyDescent="0.3">
      <c r="I122" s="87"/>
      <c r="J122" s="88"/>
    </row>
    <row r="123" spans="9:10" ht="14.4" x14ac:dyDescent="0.3">
      <c r="I123" s="87"/>
      <c r="J123" s="88"/>
    </row>
    <row r="124" spans="9:10" ht="14.4" x14ac:dyDescent="0.3">
      <c r="I124" s="87"/>
      <c r="J124" s="88"/>
    </row>
    <row r="125" spans="9:10" ht="14.4" x14ac:dyDescent="0.3">
      <c r="I125" s="87"/>
      <c r="J125" s="88"/>
    </row>
    <row r="126" spans="9:10" ht="14.4" x14ac:dyDescent="0.3">
      <c r="I126" s="87"/>
      <c r="J126" s="88"/>
    </row>
    <row r="127" spans="9:10" ht="14.4" x14ac:dyDescent="0.3">
      <c r="I127" s="87"/>
      <c r="J127" s="88"/>
    </row>
    <row r="128" spans="9:10" ht="14.4" x14ac:dyDescent="0.3">
      <c r="I128" s="87"/>
      <c r="J128" s="88"/>
    </row>
    <row r="129" spans="9:10" ht="14.4" x14ac:dyDescent="0.3">
      <c r="I129" s="87"/>
      <c r="J129" s="88"/>
    </row>
    <row r="130" spans="9:10" ht="14.4" x14ac:dyDescent="0.3">
      <c r="I130" s="87"/>
      <c r="J130" s="88"/>
    </row>
    <row r="131" spans="9:10" ht="14.4" x14ac:dyDescent="0.3">
      <c r="I131" s="87"/>
      <c r="J131" s="88"/>
    </row>
    <row r="132" spans="9:10" ht="14.4" x14ac:dyDescent="0.3">
      <c r="I132" s="87"/>
      <c r="J132" s="88"/>
    </row>
    <row r="133" spans="9:10" ht="14.4" x14ac:dyDescent="0.3">
      <c r="I133" s="87"/>
      <c r="J133" s="88"/>
    </row>
    <row r="134" spans="9:10" ht="14.4" x14ac:dyDescent="0.3">
      <c r="I134" s="87"/>
      <c r="J134" s="88"/>
    </row>
    <row r="135" spans="9:10" ht="14.4" x14ac:dyDescent="0.3">
      <c r="I135" s="87"/>
      <c r="J135" s="88"/>
    </row>
    <row r="136" spans="9:10" ht="14.4" x14ac:dyDescent="0.3">
      <c r="I136" s="87"/>
      <c r="J136" s="88"/>
    </row>
    <row r="137" spans="9:10" ht="14.4" x14ac:dyDescent="0.3">
      <c r="I137" s="87"/>
      <c r="J137" s="88"/>
    </row>
    <row r="138" spans="9:10" ht="14.4" x14ac:dyDescent="0.3">
      <c r="I138" s="87"/>
      <c r="J138" s="88"/>
    </row>
    <row r="139" spans="9:10" ht="14.4" x14ac:dyDescent="0.3">
      <c r="I139" s="87"/>
      <c r="J139" s="88"/>
    </row>
    <row r="140" spans="9:10" ht="14.4" x14ac:dyDescent="0.3">
      <c r="I140" s="87"/>
      <c r="J140" s="88"/>
    </row>
    <row r="141" spans="9:10" ht="14.4" x14ac:dyDescent="0.3">
      <c r="I141" s="87"/>
      <c r="J141" s="88"/>
    </row>
    <row r="142" spans="9:10" ht="14.4" x14ac:dyDescent="0.3">
      <c r="I142" s="87"/>
      <c r="J142" s="88"/>
    </row>
    <row r="175" spans="9:10" x14ac:dyDescent="0.25">
      <c r="I175" s="89"/>
      <c r="J175" s="90"/>
    </row>
  </sheetData>
  <autoFilter ref="B3:AC26">
    <sortState ref="B4:AA26">
      <sortCondition ref="F3"/>
    </sortState>
  </autoFilter>
  <mergeCells count="4">
    <mergeCell ref="K2:S2"/>
    <mergeCell ref="U2:AC2"/>
    <mergeCell ref="I2:J2"/>
    <mergeCell ref="I1:J1"/>
  </mergeCells>
  <dataValidations count="1">
    <dataValidation type="list" allowBlank="1" showInputMessage="1" showErrorMessage="1" sqref="F4:F26">
      <formula1>$O$1:$O$4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5"/>
  <sheetViews>
    <sheetView workbookViewId="0">
      <pane xSplit="10" ySplit="3" topLeftCell="P4" activePane="bottomRight" state="frozen"/>
      <selection pane="topRight" activeCell="H1" sqref="H1"/>
      <selection pane="bottomLeft" activeCell="A4" sqref="A4"/>
      <selection pane="bottomRight" activeCell="Z32" sqref="Z32"/>
    </sheetView>
  </sheetViews>
  <sheetFormatPr defaultColWidth="9.109375" defaultRowHeight="13.2" x14ac:dyDescent="0.25"/>
  <cols>
    <col min="1" max="1" width="8.109375" style="2" bestFit="1" customWidth="1"/>
    <col min="2" max="2" width="9.44140625" style="2" customWidth="1"/>
    <col min="3" max="3" width="21.5546875" style="33" customWidth="1"/>
    <col min="4" max="4" width="20.109375" style="2" bestFit="1" customWidth="1"/>
    <col min="5" max="5" width="11.44140625" style="33" bestFit="1" customWidth="1"/>
    <col min="6" max="6" width="7.88671875" style="2" bestFit="1" customWidth="1"/>
    <col min="7" max="7" width="7.88671875" style="33" customWidth="1"/>
    <col min="8" max="8" width="11" style="2" bestFit="1" customWidth="1"/>
    <col min="9" max="9" width="4.6640625" style="83" customWidth="1"/>
    <col min="10" max="10" width="5" style="84" customWidth="1"/>
    <col min="11" max="11" width="8.88671875" style="32" customWidth="1"/>
    <col min="12" max="12" width="8.88671875" style="1" customWidth="1"/>
    <col min="13" max="13" width="10.6640625" style="32" bestFit="1" customWidth="1"/>
    <col min="14" max="14" width="10.44140625" style="1" bestFit="1" customWidth="1"/>
    <col min="15" max="15" width="12.6640625" style="32" bestFit="1" customWidth="1"/>
    <col min="16" max="16" width="8.88671875" style="1" customWidth="1"/>
    <col min="17" max="17" width="8.88671875" style="32" customWidth="1"/>
    <col min="18" max="18" width="8.88671875" style="1" customWidth="1"/>
    <col min="19" max="19" width="8.88671875" style="32" customWidth="1"/>
    <col min="20" max="20" width="8.88671875" style="38" customWidth="1"/>
    <col min="21" max="21" width="8.88671875" style="32" customWidth="1"/>
    <col min="22" max="22" width="8.88671875" style="1" customWidth="1"/>
    <col min="23" max="23" width="8.88671875" style="32" customWidth="1"/>
    <col min="24" max="24" width="8.88671875" style="1" customWidth="1"/>
    <col min="25" max="25" width="8.88671875" style="32" customWidth="1"/>
    <col min="26" max="26" width="8.88671875" style="1" customWidth="1"/>
    <col min="27" max="27" width="8.88671875" style="32" customWidth="1"/>
    <col min="28" max="28" width="8.88671875" style="1" customWidth="1"/>
    <col min="29" max="29" width="8.88671875" style="32" customWidth="1"/>
    <col min="30" max="16384" width="9.109375" style="2"/>
  </cols>
  <sheetData>
    <row r="1" spans="1:29" x14ac:dyDescent="0.25">
      <c r="B1" s="1" t="s">
        <v>61</v>
      </c>
      <c r="C1" s="32"/>
      <c r="I1" s="128" t="s">
        <v>706</v>
      </c>
      <c r="J1" s="128"/>
    </row>
    <row r="2" spans="1:29" s="1" customFormat="1" x14ac:dyDescent="0.25">
      <c r="C2" s="32"/>
      <c r="E2" s="32"/>
      <c r="G2" s="32"/>
      <c r="I2" s="128" t="s">
        <v>1</v>
      </c>
      <c r="J2" s="128"/>
      <c r="K2" s="129" t="s">
        <v>577</v>
      </c>
      <c r="L2" s="129"/>
      <c r="M2" s="129"/>
      <c r="N2" s="129"/>
      <c r="O2" s="129"/>
      <c r="P2" s="129"/>
      <c r="Q2" s="129"/>
      <c r="R2" s="129"/>
      <c r="S2" s="129"/>
      <c r="T2" s="38"/>
      <c r="U2" s="129" t="s">
        <v>578</v>
      </c>
      <c r="V2" s="129"/>
      <c r="W2" s="129"/>
      <c r="X2" s="129"/>
      <c r="Y2" s="129"/>
      <c r="Z2" s="129"/>
      <c r="AA2" s="129"/>
      <c r="AB2" s="129"/>
      <c r="AC2" s="129"/>
    </row>
    <row r="3" spans="1:29" s="1" customFormat="1" x14ac:dyDescent="0.25">
      <c r="A3" s="1" t="s">
        <v>1</v>
      </c>
      <c r="B3" s="1" t="s">
        <v>2</v>
      </c>
      <c r="C3" s="32" t="s">
        <v>27</v>
      </c>
      <c r="D3" s="1" t="s">
        <v>28</v>
      </c>
      <c r="E3" s="32" t="s">
        <v>4</v>
      </c>
      <c r="F3" s="1" t="s">
        <v>5</v>
      </c>
      <c r="G3" s="32" t="s">
        <v>579</v>
      </c>
      <c r="H3" s="1" t="s">
        <v>115</v>
      </c>
      <c r="I3" s="85" t="s">
        <v>705</v>
      </c>
      <c r="J3" s="86" t="s">
        <v>476</v>
      </c>
      <c r="K3" s="32" t="s">
        <v>29</v>
      </c>
      <c r="L3" s="1" t="s">
        <v>31</v>
      </c>
      <c r="M3" s="32" t="s">
        <v>34</v>
      </c>
      <c r="N3" s="1" t="s">
        <v>32</v>
      </c>
      <c r="O3" s="32" t="s">
        <v>33</v>
      </c>
      <c r="P3" s="1" t="s">
        <v>30</v>
      </c>
      <c r="Q3" s="32" t="s">
        <v>35</v>
      </c>
      <c r="R3" s="1" t="s">
        <v>42</v>
      </c>
      <c r="S3" s="32" t="s">
        <v>43</v>
      </c>
      <c r="T3" s="38"/>
      <c r="U3" s="32" t="s">
        <v>29</v>
      </c>
      <c r="V3" s="1" t="s">
        <v>31</v>
      </c>
      <c r="W3" s="32" t="s">
        <v>34</v>
      </c>
      <c r="X3" s="1" t="s">
        <v>32</v>
      </c>
      <c r="Y3" s="32" t="s">
        <v>33</v>
      </c>
      <c r="Z3" s="1" t="s">
        <v>30</v>
      </c>
      <c r="AA3" s="32" t="s">
        <v>35</v>
      </c>
      <c r="AB3" s="1" t="s">
        <v>42</v>
      </c>
      <c r="AC3" s="32" t="s">
        <v>43</v>
      </c>
    </row>
    <row r="4" spans="1:29" s="1" customFormat="1" ht="14.4" x14ac:dyDescent="0.3">
      <c r="A4" s="1">
        <v>1</v>
      </c>
      <c r="B4" s="3">
        <v>257</v>
      </c>
      <c r="C4" s="37" t="s">
        <v>169</v>
      </c>
      <c r="D4" s="8" t="s">
        <v>170</v>
      </c>
      <c r="E4" s="37" t="s">
        <v>33</v>
      </c>
      <c r="F4" s="8" t="s">
        <v>23</v>
      </c>
      <c r="G4" s="37" t="s">
        <v>159</v>
      </c>
      <c r="H4" s="9">
        <v>35.92</v>
      </c>
      <c r="I4" s="87">
        <v>1</v>
      </c>
      <c r="J4" s="88"/>
      <c r="K4" s="32"/>
      <c r="M4" s="32"/>
      <c r="O4" s="32">
        <v>8</v>
      </c>
      <c r="Q4" s="32"/>
      <c r="S4" s="32"/>
      <c r="T4" s="38"/>
      <c r="U4" s="32"/>
      <c r="W4" s="32"/>
      <c r="Y4" s="32"/>
      <c r="AA4" s="32"/>
      <c r="AC4" s="32"/>
    </row>
    <row r="5" spans="1:29" s="1" customFormat="1" ht="14.4" x14ac:dyDescent="0.3">
      <c r="A5" s="1">
        <f>A4+1</f>
        <v>2</v>
      </c>
      <c r="B5" s="3">
        <v>152</v>
      </c>
      <c r="C5" s="37" t="s">
        <v>447</v>
      </c>
      <c r="D5" s="8" t="s">
        <v>448</v>
      </c>
      <c r="E5" s="37" t="s">
        <v>34</v>
      </c>
      <c r="F5" s="8" t="s">
        <v>23</v>
      </c>
      <c r="G5" s="37" t="s">
        <v>159</v>
      </c>
      <c r="H5" s="9">
        <v>32.1</v>
      </c>
      <c r="I5" s="87">
        <v>2</v>
      </c>
      <c r="J5" s="88"/>
      <c r="K5" s="32"/>
      <c r="M5" s="32">
        <v>6</v>
      </c>
      <c r="O5" s="32"/>
      <c r="Q5" s="32"/>
      <c r="S5" s="32"/>
      <c r="T5" s="38"/>
      <c r="U5" s="32"/>
      <c r="W5" s="32"/>
      <c r="Y5" s="32"/>
      <c r="AA5" s="32"/>
      <c r="AC5" s="32"/>
    </row>
    <row r="6" spans="1:29" s="1" customFormat="1" ht="14.4" x14ac:dyDescent="0.3">
      <c r="A6" s="1">
        <f t="shared" ref="A6:A26" si="0">A5+1</f>
        <v>3</v>
      </c>
      <c r="B6" s="3">
        <v>74</v>
      </c>
      <c r="C6" s="37" t="s">
        <v>297</v>
      </c>
      <c r="D6" s="8" t="s">
        <v>298</v>
      </c>
      <c r="E6" s="37" t="s">
        <v>182</v>
      </c>
      <c r="F6" s="8" t="s">
        <v>23</v>
      </c>
      <c r="G6" s="37" t="s">
        <v>159</v>
      </c>
      <c r="H6" s="9">
        <v>30.92</v>
      </c>
      <c r="I6" s="87">
        <v>3</v>
      </c>
      <c r="J6" s="88"/>
      <c r="K6" s="32">
        <v>5</v>
      </c>
      <c r="M6" s="32"/>
      <c r="O6" s="32"/>
      <c r="Q6" s="32"/>
      <c r="S6" s="32"/>
      <c r="T6" s="38"/>
      <c r="U6" s="32"/>
      <c r="W6" s="32"/>
      <c r="Y6" s="32"/>
      <c r="AA6" s="32"/>
      <c r="AC6" s="32"/>
    </row>
    <row r="7" spans="1:29" s="1" customFormat="1" ht="14.4" x14ac:dyDescent="0.3">
      <c r="A7" s="1">
        <f t="shared" si="0"/>
        <v>4</v>
      </c>
      <c r="B7" s="3">
        <v>356</v>
      </c>
      <c r="C7" s="37" t="s">
        <v>200</v>
      </c>
      <c r="D7" s="8" t="s">
        <v>377</v>
      </c>
      <c r="E7" s="37" t="s">
        <v>182</v>
      </c>
      <c r="F7" s="8" t="s">
        <v>23</v>
      </c>
      <c r="G7" s="37" t="s">
        <v>159</v>
      </c>
      <c r="H7" s="9">
        <v>28.73</v>
      </c>
      <c r="I7" s="87"/>
      <c r="J7" s="88">
        <v>1</v>
      </c>
      <c r="K7" s="32"/>
      <c r="M7" s="32"/>
      <c r="O7" s="32"/>
      <c r="Q7" s="32"/>
      <c r="S7" s="32"/>
      <c r="T7" s="38"/>
      <c r="U7" s="32">
        <v>7</v>
      </c>
      <c r="W7" s="32"/>
      <c r="Y7" s="32"/>
      <c r="AA7" s="32"/>
      <c r="AC7" s="32"/>
    </row>
    <row r="8" spans="1:29" s="1" customFormat="1" ht="14.4" x14ac:dyDescent="0.3">
      <c r="A8" s="1">
        <f t="shared" si="0"/>
        <v>5</v>
      </c>
      <c r="B8" s="3">
        <v>153</v>
      </c>
      <c r="C8" s="37" t="s">
        <v>449</v>
      </c>
      <c r="D8" s="8" t="s">
        <v>450</v>
      </c>
      <c r="E8" s="37" t="s">
        <v>34</v>
      </c>
      <c r="F8" s="8" t="s">
        <v>23</v>
      </c>
      <c r="G8" s="37" t="s">
        <v>159</v>
      </c>
      <c r="H8" s="9">
        <v>28.1</v>
      </c>
      <c r="I8" s="87"/>
      <c r="J8" s="88">
        <v>2</v>
      </c>
      <c r="K8" s="32"/>
      <c r="M8" s="32"/>
      <c r="O8" s="32"/>
      <c r="Q8" s="32"/>
      <c r="S8" s="32"/>
      <c r="T8" s="38"/>
      <c r="U8" s="32"/>
      <c r="W8" s="32">
        <v>5</v>
      </c>
      <c r="Y8" s="32"/>
      <c r="AA8" s="32"/>
      <c r="AC8" s="32"/>
    </row>
    <row r="9" spans="1:29" s="1" customFormat="1" ht="14.4" x14ac:dyDescent="0.3">
      <c r="A9" s="1">
        <f t="shared" si="0"/>
        <v>6</v>
      </c>
      <c r="B9" s="3">
        <v>51</v>
      </c>
      <c r="C9" s="37" t="s">
        <v>256</v>
      </c>
      <c r="D9" s="8" t="s">
        <v>257</v>
      </c>
      <c r="E9" s="37" t="s">
        <v>182</v>
      </c>
      <c r="F9" s="8" t="s">
        <v>23</v>
      </c>
      <c r="G9" s="37" t="s">
        <v>159</v>
      </c>
      <c r="H9" s="9">
        <v>27.47</v>
      </c>
      <c r="I9" s="87"/>
      <c r="J9" s="88"/>
      <c r="K9" s="32"/>
      <c r="M9" s="32"/>
      <c r="O9" s="32"/>
      <c r="Q9" s="32"/>
      <c r="S9" s="32"/>
      <c r="T9" s="38"/>
      <c r="U9" s="32"/>
      <c r="W9" s="32"/>
      <c r="Y9" s="32"/>
      <c r="AA9" s="32"/>
      <c r="AC9" s="32"/>
    </row>
    <row r="10" spans="1:29" s="1" customFormat="1" ht="14.4" x14ac:dyDescent="0.3">
      <c r="A10" s="1">
        <f t="shared" si="0"/>
        <v>7</v>
      </c>
      <c r="B10" s="3">
        <v>260</v>
      </c>
      <c r="C10" s="37" t="s">
        <v>173</v>
      </c>
      <c r="D10" s="8" t="s">
        <v>174</v>
      </c>
      <c r="E10" s="37" t="s">
        <v>33</v>
      </c>
      <c r="F10" s="8" t="s">
        <v>23</v>
      </c>
      <c r="G10" s="37" t="s">
        <v>159</v>
      </c>
      <c r="H10" s="9">
        <v>24.58</v>
      </c>
      <c r="I10" s="87"/>
      <c r="J10" s="88">
        <v>3</v>
      </c>
      <c r="K10" s="32"/>
      <c r="M10" s="32"/>
      <c r="O10" s="32"/>
      <c r="Q10" s="32"/>
      <c r="S10" s="32"/>
      <c r="T10" s="38"/>
      <c r="U10" s="32"/>
      <c r="W10" s="32"/>
      <c r="Y10" s="32">
        <v>4</v>
      </c>
      <c r="AA10" s="32"/>
      <c r="AC10" s="32"/>
    </row>
    <row r="11" spans="1:29" s="1" customFormat="1" ht="14.4" x14ac:dyDescent="0.3">
      <c r="A11" s="1">
        <f t="shared" si="0"/>
        <v>8</v>
      </c>
      <c r="B11" s="3">
        <v>373</v>
      </c>
      <c r="C11" s="37" t="s">
        <v>403</v>
      </c>
      <c r="D11" s="8" t="s">
        <v>404</v>
      </c>
      <c r="E11" s="37" t="s">
        <v>182</v>
      </c>
      <c r="F11" s="8" t="s">
        <v>23</v>
      </c>
      <c r="G11" s="37" t="s">
        <v>159</v>
      </c>
      <c r="H11" s="9">
        <v>24.42</v>
      </c>
      <c r="I11" s="87"/>
      <c r="J11" s="88"/>
      <c r="K11" s="32"/>
      <c r="M11" s="32"/>
      <c r="O11" s="32"/>
      <c r="Q11" s="32"/>
      <c r="S11" s="32"/>
      <c r="T11" s="38"/>
      <c r="U11" s="32"/>
      <c r="W11" s="32"/>
      <c r="Y11" s="32"/>
      <c r="AA11" s="32"/>
      <c r="AC11" s="32"/>
    </row>
    <row r="12" spans="1:29" s="1" customFormat="1" ht="14.4" x14ac:dyDescent="0.3">
      <c r="A12" s="1">
        <f t="shared" si="0"/>
        <v>9</v>
      </c>
      <c r="B12" s="3">
        <v>258</v>
      </c>
      <c r="C12" s="37" t="s">
        <v>171</v>
      </c>
      <c r="D12" s="8" t="s">
        <v>164</v>
      </c>
      <c r="E12" s="37" t="s">
        <v>33</v>
      </c>
      <c r="F12" s="8" t="s">
        <v>23</v>
      </c>
      <c r="G12" s="37" t="s">
        <v>159</v>
      </c>
      <c r="H12" s="9">
        <v>23.58</v>
      </c>
      <c r="I12" s="87"/>
      <c r="J12" s="88"/>
      <c r="K12" s="32"/>
      <c r="M12" s="32"/>
      <c r="O12" s="32"/>
      <c r="Q12" s="32"/>
      <c r="S12" s="32"/>
      <c r="T12" s="38"/>
      <c r="U12" s="32"/>
      <c r="W12" s="32"/>
      <c r="Y12" s="32"/>
      <c r="AA12" s="32"/>
      <c r="AC12" s="32"/>
    </row>
    <row r="13" spans="1:29" s="1" customFormat="1" ht="14.4" x14ac:dyDescent="0.3">
      <c r="A13" s="1">
        <f t="shared" si="0"/>
        <v>10</v>
      </c>
      <c r="B13" s="3">
        <v>362</v>
      </c>
      <c r="C13" s="37" t="s">
        <v>281</v>
      </c>
      <c r="D13" s="8" t="s">
        <v>386</v>
      </c>
      <c r="E13" s="37" t="s">
        <v>182</v>
      </c>
      <c r="F13" s="8" t="s">
        <v>23</v>
      </c>
      <c r="G13" s="37" t="s">
        <v>159</v>
      </c>
      <c r="H13" s="9">
        <v>23.52</v>
      </c>
      <c r="I13" s="87"/>
      <c r="J13" s="88"/>
      <c r="K13" s="32"/>
      <c r="M13" s="32"/>
      <c r="O13" s="32"/>
      <c r="Q13" s="32"/>
      <c r="S13" s="32"/>
      <c r="T13" s="38"/>
      <c r="U13" s="32"/>
      <c r="W13" s="32"/>
      <c r="Y13" s="32"/>
      <c r="AA13" s="32"/>
      <c r="AC13" s="32"/>
    </row>
    <row r="14" spans="1:29" s="1" customFormat="1" ht="14.4" x14ac:dyDescent="0.3">
      <c r="A14" s="1">
        <f t="shared" si="0"/>
        <v>11</v>
      </c>
      <c r="B14" s="3">
        <v>360</v>
      </c>
      <c r="C14" s="37" t="s">
        <v>383</v>
      </c>
      <c r="D14" s="8" t="s">
        <v>384</v>
      </c>
      <c r="E14" s="37" t="s">
        <v>182</v>
      </c>
      <c r="F14" s="8" t="s">
        <v>23</v>
      </c>
      <c r="G14" s="37" t="s">
        <v>159</v>
      </c>
      <c r="H14" s="9">
        <v>22.34</v>
      </c>
      <c r="I14" s="87"/>
      <c r="J14" s="88"/>
      <c r="K14" s="32"/>
      <c r="M14" s="32"/>
      <c r="O14" s="32"/>
      <c r="Q14" s="32"/>
      <c r="S14" s="32"/>
      <c r="T14" s="38"/>
      <c r="U14" s="32"/>
      <c r="W14" s="32"/>
      <c r="Y14" s="32"/>
      <c r="AA14" s="32"/>
      <c r="AC14" s="32"/>
    </row>
    <row r="15" spans="1:29" s="1" customFormat="1" ht="14.4" x14ac:dyDescent="0.3">
      <c r="A15" s="1">
        <f t="shared" si="0"/>
        <v>12</v>
      </c>
      <c r="B15" s="3">
        <v>75</v>
      </c>
      <c r="C15" s="37" t="s">
        <v>281</v>
      </c>
      <c r="D15" s="8" t="s">
        <v>298</v>
      </c>
      <c r="E15" s="37" t="s">
        <v>182</v>
      </c>
      <c r="F15" s="8" t="s">
        <v>23</v>
      </c>
      <c r="G15" s="37" t="s">
        <v>159</v>
      </c>
      <c r="H15" s="9">
        <v>19.87</v>
      </c>
      <c r="I15" s="87"/>
      <c r="J15" s="88"/>
      <c r="K15" s="32"/>
      <c r="M15" s="32"/>
      <c r="O15" s="32"/>
      <c r="Q15" s="32"/>
      <c r="S15" s="32"/>
      <c r="T15" s="38"/>
      <c r="U15" s="32"/>
      <c r="W15" s="32"/>
      <c r="Y15" s="32"/>
      <c r="AA15" s="32"/>
      <c r="AC15" s="32"/>
    </row>
    <row r="16" spans="1:29" s="1" customFormat="1" ht="14.4" x14ac:dyDescent="0.3">
      <c r="A16" s="1">
        <f t="shared" si="0"/>
        <v>13</v>
      </c>
      <c r="B16" s="3">
        <v>280</v>
      </c>
      <c r="C16" s="37" t="s">
        <v>540</v>
      </c>
      <c r="D16" s="8" t="s">
        <v>541</v>
      </c>
      <c r="E16" s="37" t="s">
        <v>30</v>
      </c>
      <c r="F16" s="8" t="s">
        <v>23</v>
      </c>
      <c r="G16" s="37" t="s">
        <v>159</v>
      </c>
      <c r="H16" s="9">
        <v>19.11</v>
      </c>
      <c r="I16" s="87">
        <v>4</v>
      </c>
      <c r="J16" s="88"/>
      <c r="K16" s="32"/>
      <c r="M16" s="32"/>
      <c r="O16" s="32"/>
      <c r="P16" s="1">
        <v>4</v>
      </c>
      <c r="Q16" s="32"/>
      <c r="S16" s="32"/>
      <c r="T16" s="38"/>
      <c r="U16" s="32"/>
      <c r="W16" s="32"/>
      <c r="Y16" s="32"/>
      <c r="AA16" s="32"/>
      <c r="AC16" s="32"/>
    </row>
    <row r="17" spans="1:29" s="1" customFormat="1" ht="14.4" x14ac:dyDescent="0.3">
      <c r="A17" s="1">
        <f t="shared" si="0"/>
        <v>14</v>
      </c>
      <c r="B17" s="3">
        <v>332</v>
      </c>
      <c r="C17" s="37" t="s">
        <v>299</v>
      </c>
      <c r="D17" s="8" t="s">
        <v>343</v>
      </c>
      <c r="E17" s="37" t="s">
        <v>182</v>
      </c>
      <c r="F17" s="8" t="s">
        <v>23</v>
      </c>
      <c r="G17" s="37" t="s">
        <v>159</v>
      </c>
      <c r="H17" s="9">
        <v>18.96</v>
      </c>
      <c r="I17" s="87"/>
      <c r="J17" s="88"/>
      <c r="K17" s="32"/>
      <c r="M17" s="32"/>
      <c r="O17" s="32"/>
      <c r="Q17" s="32"/>
      <c r="S17" s="32"/>
      <c r="T17" s="38"/>
      <c r="U17" s="32"/>
      <c r="W17" s="32"/>
      <c r="Y17" s="32"/>
      <c r="AA17" s="32"/>
      <c r="AC17" s="32"/>
    </row>
    <row r="18" spans="1:29" s="1" customFormat="1" ht="14.4" x14ac:dyDescent="0.3">
      <c r="A18" s="1">
        <f t="shared" si="0"/>
        <v>15</v>
      </c>
      <c r="B18" s="3">
        <v>384</v>
      </c>
      <c r="C18" s="37" t="s">
        <v>417</v>
      </c>
      <c r="D18" s="8" t="s">
        <v>418</v>
      </c>
      <c r="E18" s="37" t="s">
        <v>182</v>
      </c>
      <c r="F18" s="8" t="s">
        <v>23</v>
      </c>
      <c r="G18" s="37" t="s">
        <v>159</v>
      </c>
      <c r="H18" s="9">
        <v>18.399999999999999</v>
      </c>
      <c r="I18" s="87"/>
      <c r="J18" s="88"/>
      <c r="K18" s="32"/>
      <c r="M18" s="32"/>
      <c r="O18" s="32"/>
      <c r="Q18" s="32"/>
      <c r="S18" s="32"/>
      <c r="T18" s="38"/>
      <c r="U18" s="32"/>
      <c r="W18" s="32"/>
      <c r="Y18" s="32"/>
      <c r="AA18" s="32"/>
      <c r="AC18" s="32"/>
    </row>
    <row r="19" spans="1:29" s="1" customFormat="1" ht="14.4" x14ac:dyDescent="0.3">
      <c r="A19" s="1">
        <f t="shared" si="0"/>
        <v>16</v>
      </c>
      <c r="B19" s="3">
        <v>9</v>
      </c>
      <c r="C19" s="37" t="s">
        <v>194</v>
      </c>
      <c r="D19" s="8" t="s">
        <v>193</v>
      </c>
      <c r="E19" s="37" t="s">
        <v>182</v>
      </c>
      <c r="F19" s="8" t="s">
        <v>23</v>
      </c>
      <c r="G19" s="37" t="s">
        <v>159</v>
      </c>
      <c r="H19" s="9">
        <v>17.89</v>
      </c>
      <c r="I19" s="87"/>
      <c r="J19" s="88"/>
      <c r="K19" s="32"/>
      <c r="M19" s="32"/>
      <c r="O19" s="32"/>
      <c r="Q19" s="32"/>
      <c r="S19" s="32"/>
      <c r="T19" s="38"/>
      <c r="U19" s="32"/>
      <c r="W19" s="32"/>
      <c r="Y19" s="32"/>
      <c r="AA19" s="32"/>
      <c r="AC19" s="32"/>
    </row>
    <row r="20" spans="1:29" s="1" customFormat="1" ht="14.4" x14ac:dyDescent="0.3">
      <c r="A20" s="1">
        <f t="shared" si="0"/>
        <v>17</v>
      </c>
      <c r="B20" s="3">
        <v>198</v>
      </c>
      <c r="C20" s="37" t="s">
        <v>160</v>
      </c>
      <c r="D20" s="8" t="s">
        <v>509</v>
      </c>
      <c r="E20" s="37" t="s">
        <v>34</v>
      </c>
      <c r="F20" s="8" t="s">
        <v>23</v>
      </c>
      <c r="G20" s="37" t="s">
        <v>159</v>
      </c>
      <c r="H20" s="9">
        <v>17.45</v>
      </c>
      <c r="I20" s="87"/>
      <c r="J20" s="88"/>
      <c r="K20" s="32"/>
      <c r="M20" s="32"/>
      <c r="O20" s="32"/>
      <c r="Q20" s="32"/>
      <c r="S20" s="32"/>
      <c r="T20" s="38"/>
      <c r="U20" s="32"/>
      <c r="W20" s="32"/>
      <c r="Y20" s="32"/>
      <c r="AA20" s="32"/>
      <c r="AC20" s="32"/>
    </row>
    <row r="21" spans="1:29" s="1" customFormat="1" ht="14.4" x14ac:dyDescent="0.3">
      <c r="A21" s="1">
        <f t="shared" si="0"/>
        <v>18</v>
      </c>
      <c r="B21" s="3">
        <v>364</v>
      </c>
      <c r="C21" s="37" t="s">
        <v>271</v>
      </c>
      <c r="D21" s="8" t="s">
        <v>388</v>
      </c>
      <c r="E21" s="37" t="s">
        <v>182</v>
      </c>
      <c r="F21" s="8" t="s">
        <v>23</v>
      </c>
      <c r="G21" s="37" t="s">
        <v>159</v>
      </c>
      <c r="H21" s="9">
        <v>15.12</v>
      </c>
      <c r="I21" s="87"/>
      <c r="J21" s="88"/>
      <c r="K21" s="32"/>
      <c r="M21" s="32"/>
      <c r="O21" s="32"/>
      <c r="Q21" s="32"/>
      <c r="S21" s="32"/>
      <c r="T21" s="38"/>
      <c r="U21" s="32"/>
      <c r="W21" s="32"/>
      <c r="Y21" s="32"/>
      <c r="AA21" s="32"/>
      <c r="AC21" s="32"/>
    </row>
    <row r="22" spans="1:29" s="1" customFormat="1" ht="14.4" x14ac:dyDescent="0.3">
      <c r="A22" s="1">
        <f t="shared" si="0"/>
        <v>19</v>
      </c>
      <c r="B22" s="3">
        <v>279</v>
      </c>
      <c r="C22" s="37" t="s">
        <v>538</v>
      </c>
      <c r="D22" s="8" t="s">
        <v>539</v>
      </c>
      <c r="E22" s="37" t="s">
        <v>30</v>
      </c>
      <c r="F22" s="8" t="s">
        <v>23</v>
      </c>
      <c r="G22" s="37" t="s">
        <v>159</v>
      </c>
      <c r="H22" s="9">
        <v>15.04</v>
      </c>
      <c r="I22" s="87"/>
      <c r="J22" s="88">
        <v>4</v>
      </c>
      <c r="K22" s="32"/>
      <c r="M22" s="32"/>
      <c r="O22" s="32"/>
      <c r="Q22" s="32"/>
      <c r="S22" s="32"/>
      <c r="T22" s="38"/>
      <c r="U22" s="32"/>
      <c r="W22" s="32"/>
      <c r="Y22" s="32"/>
      <c r="Z22" s="1">
        <v>3</v>
      </c>
      <c r="AA22" s="32"/>
      <c r="AC22" s="32"/>
    </row>
    <row r="23" spans="1:29" s="1" customFormat="1" ht="14.4" x14ac:dyDescent="0.3">
      <c r="A23" s="1">
        <f t="shared" si="0"/>
        <v>20</v>
      </c>
      <c r="B23" s="3">
        <v>215</v>
      </c>
      <c r="C23" s="36" t="s">
        <v>532</v>
      </c>
      <c r="D23" s="16" t="s">
        <v>533</v>
      </c>
      <c r="E23" s="36" t="s">
        <v>32</v>
      </c>
      <c r="F23" s="16" t="s">
        <v>23</v>
      </c>
      <c r="G23" s="36" t="s">
        <v>159</v>
      </c>
      <c r="H23" s="9">
        <v>14.75</v>
      </c>
      <c r="I23" s="87">
        <v>5</v>
      </c>
      <c r="J23" s="88"/>
      <c r="K23" s="32"/>
      <c r="M23" s="32"/>
      <c r="N23" s="1">
        <v>3</v>
      </c>
      <c r="O23" s="32"/>
      <c r="Q23" s="32"/>
      <c r="S23" s="32"/>
      <c r="T23" s="38"/>
      <c r="U23" s="32"/>
      <c r="W23" s="32"/>
      <c r="Y23" s="32"/>
      <c r="AA23" s="32"/>
      <c r="AC23" s="32"/>
    </row>
    <row r="24" spans="1:29" s="1" customFormat="1" ht="14.4" x14ac:dyDescent="0.3">
      <c r="A24" s="1">
        <f t="shared" si="0"/>
        <v>21</v>
      </c>
      <c r="B24" s="3">
        <v>281</v>
      </c>
      <c r="C24" s="37" t="s">
        <v>447</v>
      </c>
      <c r="D24" s="8" t="s">
        <v>542</v>
      </c>
      <c r="E24" s="37" t="s">
        <v>30</v>
      </c>
      <c r="F24" s="8" t="s">
        <v>23</v>
      </c>
      <c r="G24" s="37" t="s">
        <v>159</v>
      </c>
      <c r="H24" s="9">
        <v>14.54</v>
      </c>
      <c r="I24" s="87"/>
      <c r="J24" s="88"/>
      <c r="K24" s="32"/>
      <c r="M24" s="32"/>
      <c r="O24" s="32"/>
      <c r="Q24" s="32"/>
      <c r="S24" s="32"/>
      <c r="T24" s="38"/>
      <c r="U24" s="32"/>
      <c r="W24" s="32"/>
      <c r="Y24" s="32"/>
      <c r="AA24" s="32"/>
      <c r="AC24" s="32"/>
    </row>
    <row r="25" spans="1:29" s="1" customFormat="1" ht="14.4" x14ac:dyDescent="0.3">
      <c r="A25" s="1">
        <f t="shared" si="0"/>
        <v>22</v>
      </c>
      <c r="B25" s="3">
        <v>63</v>
      </c>
      <c r="C25" s="37" t="s">
        <v>277</v>
      </c>
      <c r="D25" s="8" t="s">
        <v>278</v>
      </c>
      <c r="E25" s="37" t="s">
        <v>182</v>
      </c>
      <c r="F25" s="8" t="s">
        <v>23</v>
      </c>
      <c r="G25" s="37" t="s">
        <v>159</v>
      </c>
      <c r="H25" s="9">
        <v>14.54</v>
      </c>
      <c r="I25" s="87"/>
      <c r="J25" s="88"/>
      <c r="K25" s="32"/>
      <c r="M25" s="32"/>
      <c r="O25" s="32"/>
      <c r="Q25" s="32"/>
      <c r="S25" s="32"/>
      <c r="T25" s="38"/>
      <c r="U25" s="32"/>
      <c r="W25" s="32"/>
      <c r="Y25" s="32"/>
      <c r="AA25" s="32"/>
      <c r="AC25" s="32"/>
    </row>
    <row r="26" spans="1:29" s="1" customFormat="1" ht="14.4" x14ac:dyDescent="0.3">
      <c r="A26" s="1">
        <f t="shared" si="0"/>
        <v>23</v>
      </c>
      <c r="B26" s="3">
        <v>66</v>
      </c>
      <c r="C26" s="37" t="s">
        <v>283</v>
      </c>
      <c r="D26" s="8" t="s">
        <v>284</v>
      </c>
      <c r="E26" s="37" t="s">
        <v>182</v>
      </c>
      <c r="F26" s="8" t="s">
        <v>23</v>
      </c>
      <c r="G26" s="37" t="s">
        <v>159</v>
      </c>
      <c r="H26" s="9">
        <v>13.23</v>
      </c>
      <c r="I26" s="87"/>
      <c r="J26" s="88"/>
      <c r="K26" s="32"/>
      <c r="M26" s="32"/>
      <c r="O26" s="32"/>
      <c r="Q26" s="32"/>
      <c r="S26" s="32"/>
      <c r="T26" s="38"/>
      <c r="U26" s="32"/>
      <c r="W26" s="32"/>
      <c r="Y26" s="32"/>
      <c r="AA26" s="32"/>
      <c r="AC26" s="32"/>
    </row>
    <row r="27" spans="1:29" s="1" customFormat="1" ht="14.4" x14ac:dyDescent="0.3">
      <c r="A27" s="1">
        <v>1</v>
      </c>
      <c r="B27" s="3">
        <v>49</v>
      </c>
      <c r="C27" s="37" t="s">
        <v>252</v>
      </c>
      <c r="D27" s="8" t="s">
        <v>253</v>
      </c>
      <c r="E27" s="37" t="s">
        <v>182</v>
      </c>
      <c r="F27" s="8" t="s">
        <v>24</v>
      </c>
      <c r="G27" s="37" t="s">
        <v>177</v>
      </c>
      <c r="H27" s="9">
        <v>26.91</v>
      </c>
      <c r="I27" s="87">
        <v>1</v>
      </c>
      <c r="J27" s="88"/>
      <c r="K27" s="32">
        <v>8</v>
      </c>
      <c r="M27" s="32"/>
      <c r="O27" s="32"/>
      <c r="Q27" s="32"/>
      <c r="S27" s="32"/>
      <c r="T27" s="38"/>
      <c r="U27" s="32"/>
      <c r="W27" s="32"/>
      <c r="Y27" s="32"/>
      <c r="AA27" s="32"/>
      <c r="AC27" s="32"/>
    </row>
    <row r="28" spans="1:29" s="1" customFormat="1" ht="14.4" x14ac:dyDescent="0.3">
      <c r="A28" s="1">
        <f>A27+1</f>
        <v>2</v>
      </c>
      <c r="B28" s="3">
        <v>104</v>
      </c>
      <c r="C28" s="37" t="s">
        <v>427</v>
      </c>
      <c r="D28" s="8" t="s">
        <v>428</v>
      </c>
      <c r="E28" s="37" t="s">
        <v>31</v>
      </c>
      <c r="F28" s="8" t="s">
        <v>24</v>
      </c>
      <c r="G28" s="37" t="s">
        <v>177</v>
      </c>
      <c r="H28" s="9">
        <v>20.440000000000001</v>
      </c>
      <c r="I28" s="87">
        <v>2</v>
      </c>
      <c r="J28" s="88"/>
      <c r="K28" s="32"/>
      <c r="L28" s="1">
        <v>6</v>
      </c>
      <c r="M28" s="32"/>
      <c r="O28" s="32"/>
      <c r="Q28" s="32"/>
      <c r="S28" s="32"/>
      <c r="T28" s="38"/>
      <c r="U28" s="32"/>
      <c r="W28" s="32"/>
      <c r="Y28" s="32"/>
      <c r="AA28" s="32"/>
      <c r="AC28" s="32"/>
    </row>
    <row r="29" spans="1:29" s="1" customFormat="1" ht="14.4" x14ac:dyDescent="0.3">
      <c r="A29" s="1">
        <f t="shared" ref="A29:A43" si="1">A28+1</f>
        <v>3</v>
      </c>
      <c r="B29" s="3">
        <v>50</v>
      </c>
      <c r="C29" s="37" t="s">
        <v>254</v>
      </c>
      <c r="D29" s="8" t="s">
        <v>255</v>
      </c>
      <c r="E29" s="37" t="s">
        <v>182</v>
      </c>
      <c r="F29" s="8" t="s">
        <v>24</v>
      </c>
      <c r="G29" s="37" t="s">
        <v>177</v>
      </c>
      <c r="H29" s="9">
        <v>19.690000000000001</v>
      </c>
      <c r="I29" s="87"/>
      <c r="J29" s="88">
        <v>1</v>
      </c>
      <c r="K29" s="32"/>
      <c r="M29" s="32"/>
      <c r="O29" s="32"/>
      <c r="Q29" s="32"/>
      <c r="S29" s="32"/>
      <c r="T29" s="38"/>
      <c r="U29" s="32">
        <v>7</v>
      </c>
      <c r="W29" s="32"/>
      <c r="Y29" s="32"/>
      <c r="AA29" s="32"/>
      <c r="AC29" s="32"/>
    </row>
    <row r="30" spans="1:29" s="1" customFormat="1" ht="14.4" x14ac:dyDescent="0.3">
      <c r="A30" s="1">
        <f t="shared" si="1"/>
        <v>4</v>
      </c>
      <c r="B30" s="3">
        <v>99</v>
      </c>
      <c r="C30" s="37" t="s">
        <v>212</v>
      </c>
      <c r="D30" s="8" t="s">
        <v>331</v>
      </c>
      <c r="E30" s="37" t="s">
        <v>182</v>
      </c>
      <c r="F30" s="8" t="s">
        <v>24</v>
      </c>
      <c r="G30" s="37" t="s">
        <v>177</v>
      </c>
      <c r="H30" s="9">
        <v>17.82</v>
      </c>
      <c r="I30" s="87"/>
      <c r="J30" s="88"/>
      <c r="K30" s="32"/>
      <c r="M30" s="32"/>
      <c r="O30" s="32"/>
      <c r="Q30" s="32"/>
      <c r="S30" s="32"/>
      <c r="T30" s="38"/>
      <c r="U30" s="32"/>
      <c r="W30" s="32"/>
      <c r="Y30" s="32"/>
      <c r="AA30" s="32"/>
      <c r="AC30" s="32"/>
    </row>
    <row r="31" spans="1:29" s="1" customFormat="1" ht="14.4" x14ac:dyDescent="0.3">
      <c r="A31" s="1">
        <f t="shared" si="1"/>
        <v>5</v>
      </c>
      <c r="B31" s="3">
        <v>55</v>
      </c>
      <c r="C31" s="37" t="s">
        <v>262</v>
      </c>
      <c r="D31" s="8" t="s">
        <v>263</v>
      </c>
      <c r="E31" s="37" t="s">
        <v>182</v>
      </c>
      <c r="F31" s="8" t="s">
        <v>24</v>
      </c>
      <c r="G31" s="37" t="s">
        <v>177</v>
      </c>
      <c r="H31" s="9">
        <v>17.23</v>
      </c>
      <c r="I31" s="87"/>
      <c r="J31" s="88"/>
      <c r="K31" s="32"/>
      <c r="M31" s="32"/>
      <c r="O31" s="32"/>
      <c r="Q31" s="32"/>
      <c r="S31" s="32"/>
      <c r="T31" s="38"/>
      <c r="U31" s="32"/>
      <c r="W31" s="32"/>
      <c r="Y31" s="32"/>
      <c r="AA31" s="32"/>
      <c r="AC31" s="32"/>
    </row>
    <row r="32" spans="1:29" s="1" customFormat="1" ht="14.4" x14ac:dyDescent="0.3">
      <c r="A32" s="1">
        <f t="shared" si="1"/>
        <v>6</v>
      </c>
      <c r="B32" s="3">
        <v>105</v>
      </c>
      <c r="C32" s="37" t="s">
        <v>429</v>
      </c>
      <c r="D32" s="8" t="s">
        <v>430</v>
      </c>
      <c r="E32" s="37" t="s">
        <v>31</v>
      </c>
      <c r="F32" s="8" t="s">
        <v>24</v>
      </c>
      <c r="G32" s="37" t="s">
        <v>177</v>
      </c>
      <c r="H32" s="9">
        <v>15.86</v>
      </c>
      <c r="I32" s="87"/>
      <c r="J32" s="88">
        <v>2</v>
      </c>
      <c r="K32" s="32"/>
      <c r="M32" s="32"/>
      <c r="O32" s="32"/>
      <c r="Q32" s="32"/>
      <c r="S32" s="32"/>
      <c r="T32" s="38"/>
      <c r="U32" s="32"/>
      <c r="V32" s="1">
        <v>5</v>
      </c>
      <c r="W32" s="32"/>
      <c r="Y32" s="32"/>
      <c r="AA32" s="32"/>
      <c r="AC32" s="32"/>
    </row>
    <row r="33" spans="1:29" s="1" customFormat="1" ht="14.4" x14ac:dyDescent="0.3">
      <c r="A33" s="1">
        <f t="shared" si="1"/>
        <v>7</v>
      </c>
      <c r="B33" s="3">
        <v>335</v>
      </c>
      <c r="C33" s="37" t="s">
        <v>347</v>
      </c>
      <c r="D33" s="8" t="s">
        <v>348</v>
      </c>
      <c r="E33" s="37" t="s">
        <v>182</v>
      </c>
      <c r="F33" s="8" t="s">
        <v>24</v>
      </c>
      <c r="G33" s="37" t="s">
        <v>177</v>
      </c>
      <c r="H33" s="9">
        <v>15.2</v>
      </c>
      <c r="I33" s="87"/>
      <c r="J33" s="88"/>
      <c r="K33" s="32"/>
      <c r="M33" s="32"/>
      <c r="O33" s="32"/>
      <c r="Q33" s="32"/>
      <c r="S33" s="32"/>
      <c r="T33" s="38"/>
      <c r="U33" s="32"/>
      <c r="W33" s="32"/>
      <c r="Y33" s="32"/>
      <c r="AA33" s="32"/>
      <c r="AC33" s="32"/>
    </row>
    <row r="34" spans="1:29" s="1" customFormat="1" ht="14.4" x14ac:dyDescent="0.3">
      <c r="A34" s="1">
        <f t="shared" si="1"/>
        <v>8</v>
      </c>
      <c r="B34" s="3">
        <v>298</v>
      </c>
      <c r="C34" s="37" t="s">
        <v>565</v>
      </c>
      <c r="D34" s="8" t="s">
        <v>566</v>
      </c>
      <c r="E34" s="37" t="s">
        <v>30</v>
      </c>
      <c r="F34" s="8" t="s">
        <v>24</v>
      </c>
      <c r="G34" s="37" t="s">
        <v>177</v>
      </c>
      <c r="H34" s="9">
        <v>14.09</v>
      </c>
      <c r="I34" s="87">
        <v>3</v>
      </c>
      <c r="J34" s="88"/>
      <c r="K34" s="32"/>
      <c r="M34" s="32"/>
      <c r="O34" s="32"/>
      <c r="P34" s="1">
        <v>5</v>
      </c>
      <c r="Q34" s="32"/>
      <c r="S34" s="32"/>
      <c r="T34" s="38"/>
      <c r="U34" s="32"/>
      <c r="W34" s="32"/>
      <c r="Y34" s="32"/>
      <c r="AA34" s="32"/>
      <c r="AC34" s="32"/>
    </row>
    <row r="35" spans="1:29" s="1" customFormat="1" ht="14.4" x14ac:dyDescent="0.3">
      <c r="A35" s="1">
        <f t="shared" si="1"/>
        <v>9</v>
      </c>
      <c r="B35" s="3">
        <v>265</v>
      </c>
      <c r="C35" s="37" t="s">
        <v>181</v>
      </c>
      <c r="D35" s="8" t="s">
        <v>164</v>
      </c>
      <c r="E35" s="37" t="s">
        <v>33</v>
      </c>
      <c r="F35" s="8" t="s">
        <v>24</v>
      </c>
      <c r="G35" s="37" t="s">
        <v>177</v>
      </c>
      <c r="H35" s="9">
        <v>13.79</v>
      </c>
      <c r="I35" s="87">
        <v>4</v>
      </c>
      <c r="J35" s="88"/>
      <c r="K35" s="32"/>
      <c r="M35" s="32"/>
      <c r="O35" s="32">
        <v>4</v>
      </c>
      <c r="Q35" s="32"/>
      <c r="S35" s="32"/>
      <c r="T35" s="38"/>
      <c r="U35" s="32"/>
      <c r="W35" s="32"/>
      <c r="Y35" s="32"/>
      <c r="AA35" s="32"/>
      <c r="AC35" s="32"/>
    </row>
    <row r="36" spans="1:29" s="1" customFormat="1" ht="14.4" x14ac:dyDescent="0.3">
      <c r="A36" s="1">
        <f t="shared" si="1"/>
        <v>10</v>
      </c>
      <c r="B36" s="3">
        <v>58</v>
      </c>
      <c r="C36" s="37" t="s">
        <v>267</v>
      </c>
      <c r="D36" s="8" t="s">
        <v>268</v>
      </c>
      <c r="E36" s="37" t="s">
        <v>182</v>
      </c>
      <c r="F36" s="8" t="s">
        <v>24</v>
      </c>
      <c r="G36" s="37" t="s">
        <v>177</v>
      </c>
      <c r="H36" s="9">
        <v>12.76</v>
      </c>
      <c r="I36" s="87"/>
      <c r="J36" s="88"/>
      <c r="K36" s="32"/>
      <c r="M36" s="32"/>
      <c r="O36" s="32"/>
      <c r="Q36" s="32"/>
      <c r="S36" s="32"/>
      <c r="T36" s="38"/>
      <c r="U36" s="32"/>
      <c r="W36" s="32"/>
      <c r="Y36" s="32"/>
      <c r="AA36" s="32"/>
      <c r="AC36" s="32"/>
    </row>
    <row r="37" spans="1:29" s="1" customFormat="1" ht="14.4" x14ac:dyDescent="0.3">
      <c r="A37" s="1">
        <f t="shared" si="1"/>
        <v>11</v>
      </c>
      <c r="B37" s="3">
        <v>84</v>
      </c>
      <c r="C37" s="37" t="s">
        <v>312</v>
      </c>
      <c r="D37" s="8" t="s">
        <v>313</v>
      </c>
      <c r="E37" s="37" t="s">
        <v>182</v>
      </c>
      <c r="F37" s="8" t="s">
        <v>24</v>
      </c>
      <c r="G37" s="37" t="s">
        <v>177</v>
      </c>
      <c r="H37" s="9">
        <v>10.77</v>
      </c>
      <c r="I37" s="87"/>
      <c r="J37" s="88"/>
      <c r="K37" s="32"/>
      <c r="M37" s="32"/>
      <c r="O37" s="32"/>
      <c r="Q37" s="32"/>
      <c r="S37" s="32"/>
      <c r="T37" s="38"/>
      <c r="U37" s="32"/>
      <c r="W37" s="32"/>
      <c r="Y37" s="32"/>
      <c r="AA37" s="32"/>
      <c r="AC37" s="32"/>
    </row>
    <row r="38" spans="1:29" s="1" customFormat="1" ht="14.4" x14ac:dyDescent="0.3">
      <c r="A38" s="1">
        <f t="shared" si="1"/>
        <v>12</v>
      </c>
      <c r="B38" s="3">
        <v>282</v>
      </c>
      <c r="C38" s="37" t="s">
        <v>543</v>
      </c>
      <c r="D38" s="8" t="s">
        <v>544</v>
      </c>
      <c r="E38" s="37" t="s">
        <v>30</v>
      </c>
      <c r="F38" s="8" t="s">
        <v>24</v>
      </c>
      <c r="G38" s="37" t="s">
        <v>177</v>
      </c>
      <c r="H38" s="9">
        <v>10.58</v>
      </c>
      <c r="I38" s="87"/>
      <c r="J38" s="88">
        <v>3</v>
      </c>
      <c r="K38" s="32"/>
      <c r="M38" s="32"/>
      <c r="O38" s="32"/>
      <c r="Q38" s="32"/>
      <c r="S38" s="32"/>
      <c r="T38" s="38"/>
      <c r="U38" s="32"/>
      <c r="W38" s="32"/>
      <c r="Y38" s="32"/>
      <c r="AA38" s="32"/>
      <c r="AC38" s="32"/>
    </row>
    <row r="39" spans="1:29" s="1" customFormat="1" ht="14.4" x14ac:dyDescent="0.3">
      <c r="A39" s="1">
        <f t="shared" si="1"/>
        <v>13</v>
      </c>
      <c r="B39" s="3">
        <v>68</v>
      </c>
      <c r="C39" s="37" t="s">
        <v>287</v>
      </c>
      <c r="D39" s="8" t="s">
        <v>286</v>
      </c>
      <c r="E39" s="37" t="s">
        <v>182</v>
      </c>
      <c r="F39" s="8" t="s">
        <v>24</v>
      </c>
      <c r="G39" s="37" t="s">
        <v>177</v>
      </c>
      <c r="H39" s="9">
        <v>10.49</v>
      </c>
      <c r="I39" s="87"/>
      <c r="J39" s="88"/>
      <c r="K39" s="32"/>
      <c r="M39" s="32"/>
      <c r="O39" s="32"/>
      <c r="Q39" s="32"/>
      <c r="S39" s="32"/>
      <c r="T39" s="38"/>
      <c r="U39" s="32"/>
      <c r="W39" s="32"/>
      <c r="Y39" s="32"/>
      <c r="AA39" s="32"/>
      <c r="AC39" s="32"/>
    </row>
    <row r="40" spans="1:29" s="1" customFormat="1" ht="14.4" x14ac:dyDescent="0.3">
      <c r="A40" s="1">
        <f t="shared" si="1"/>
        <v>14</v>
      </c>
      <c r="B40" s="3">
        <v>285</v>
      </c>
      <c r="C40" s="37" t="s">
        <v>547</v>
      </c>
      <c r="D40" s="8" t="s">
        <v>548</v>
      </c>
      <c r="E40" s="37" t="s">
        <v>30</v>
      </c>
      <c r="F40" s="8" t="s">
        <v>24</v>
      </c>
      <c r="G40" s="37" t="s">
        <v>177</v>
      </c>
      <c r="H40" s="9">
        <v>10.039999999999999</v>
      </c>
      <c r="I40" s="87"/>
      <c r="J40" s="88"/>
      <c r="K40" s="32"/>
      <c r="M40" s="32"/>
      <c r="O40" s="32"/>
      <c r="Q40" s="32"/>
      <c r="S40" s="32"/>
      <c r="T40" s="38"/>
      <c r="U40" s="32"/>
      <c r="W40" s="32"/>
      <c r="Y40" s="32"/>
      <c r="AA40" s="32"/>
      <c r="AC40" s="32"/>
    </row>
    <row r="41" spans="1:29" s="1" customFormat="1" ht="14.4" x14ac:dyDescent="0.3">
      <c r="A41" s="1">
        <f t="shared" si="1"/>
        <v>15</v>
      </c>
      <c r="B41" s="3">
        <v>157</v>
      </c>
      <c r="C41" s="37" t="s">
        <v>456</v>
      </c>
      <c r="D41" s="8" t="s">
        <v>457</v>
      </c>
      <c r="E41" s="37" t="s">
        <v>34</v>
      </c>
      <c r="F41" s="8" t="s">
        <v>24</v>
      </c>
      <c r="G41" s="37" t="s">
        <v>177</v>
      </c>
      <c r="H41" s="9">
        <v>9.93</v>
      </c>
      <c r="I41" s="87">
        <v>5</v>
      </c>
      <c r="J41" s="88"/>
      <c r="K41" s="32"/>
      <c r="M41" s="32">
        <v>3</v>
      </c>
      <c r="O41" s="32"/>
      <c r="Q41" s="32"/>
      <c r="S41" s="32"/>
      <c r="T41" s="38"/>
      <c r="U41" s="32"/>
      <c r="W41" s="32"/>
      <c r="Y41" s="32"/>
      <c r="AA41" s="32"/>
      <c r="AC41" s="32"/>
    </row>
    <row r="42" spans="1:29" s="1" customFormat="1" ht="14.4" x14ac:dyDescent="0.3">
      <c r="A42" s="1">
        <f t="shared" si="1"/>
        <v>16</v>
      </c>
      <c r="B42" s="3">
        <v>287</v>
      </c>
      <c r="C42" s="37" t="s">
        <v>221</v>
      </c>
      <c r="D42" s="8" t="s">
        <v>213</v>
      </c>
      <c r="E42" s="37" t="s">
        <v>30</v>
      </c>
      <c r="F42" s="8" t="s">
        <v>24</v>
      </c>
      <c r="G42" s="37" t="s">
        <v>177</v>
      </c>
      <c r="H42" s="9">
        <v>8.86</v>
      </c>
      <c r="I42" s="87"/>
      <c r="J42" s="88"/>
      <c r="K42" s="32"/>
      <c r="M42" s="32"/>
      <c r="O42" s="32"/>
      <c r="Q42" s="32"/>
      <c r="S42" s="32"/>
      <c r="T42" s="38"/>
      <c r="U42" s="32"/>
      <c r="W42" s="32"/>
      <c r="Y42" s="32"/>
      <c r="AA42" s="32"/>
      <c r="AC42" s="32"/>
    </row>
    <row r="43" spans="1:29" s="1" customFormat="1" ht="14.4" x14ac:dyDescent="0.3">
      <c r="A43" s="1">
        <f t="shared" si="1"/>
        <v>17</v>
      </c>
      <c r="B43" s="3">
        <v>25</v>
      </c>
      <c r="C43" s="37" t="s">
        <v>216</v>
      </c>
      <c r="D43" s="8" t="s">
        <v>215</v>
      </c>
      <c r="E43" s="37" t="s">
        <v>182</v>
      </c>
      <c r="F43" s="8" t="s">
        <v>24</v>
      </c>
      <c r="G43" s="37" t="s">
        <v>177</v>
      </c>
      <c r="H43" s="9">
        <v>5.83</v>
      </c>
      <c r="I43" s="87"/>
      <c r="J43" s="88"/>
      <c r="K43" s="32"/>
      <c r="M43" s="32"/>
      <c r="O43" s="32"/>
      <c r="Q43" s="32"/>
      <c r="S43" s="32"/>
      <c r="T43" s="38"/>
      <c r="U43" s="32"/>
      <c r="W43" s="32"/>
      <c r="Y43" s="32"/>
      <c r="AA43" s="32"/>
      <c r="AC43" s="32"/>
    </row>
    <row r="44" spans="1:29" s="1" customFormat="1" ht="14.4" x14ac:dyDescent="0.3">
      <c r="C44" s="32"/>
      <c r="E44" s="32"/>
      <c r="G44" s="32"/>
      <c r="I44" s="87"/>
      <c r="J44" s="88"/>
      <c r="K44" s="32"/>
      <c r="M44" s="32"/>
      <c r="O44" s="32"/>
      <c r="Q44" s="32"/>
      <c r="S44" s="32"/>
      <c r="T44" s="38"/>
      <c r="U44" s="32"/>
      <c r="W44" s="32"/>
      <c r="Y44" s="32"/>
      <c r="AA44" s="32"/>
      <c r="AC44" s="32"/>
    </row>
    <row r="45" spans="1:29" s="1" customFormat="1" ht="14.4" x14ac:dyDescent="0.3">
      <c r="C45" s="32"/>
      <c r="E45" s="32"/>
      <c r="G45" s="32"/>
      <c r="I45" s="87"/>
      <c r="J45" s="88"/>
      <c r="K45" s="32"/>
      <c r="M45" s="32"/>
      <c r="O45" s="32"/>
      <c r="Q45" s="32"/>
      <c r="S45" s="32"/>
      <c r="T45" s="38"/>
      <c r="U45" s="32"/>
      <c r="W45" s="32"/>
      <c r="Y45" s="32"/>
      <c r="AA45" s="32"/>
      <c r="AC45" s="32"/>
    </row>
    <row r="46" spans="1:29" s="1" customFormat="1" ht="14.4" x14ac:dyDescent="0.3">
      <c r="C46" s="32"/>
      <c r="E46" s="32"/>
      <c r="G46" s="32"/>
      <c r="I46" s="87"/>
      <c r="J46" s="88"/>
      <c r="K46" s="32"/>
      <c r="M46" s="32"/>
      <c r="O46" s="32"/>
      <c r="Q46" s="32"/>
      <c r="S46" s="32"/>
      <c r="T46" s="38"/>
      <c r="U46" s="32"/>
      <c r="W46" s="32"/>
      <c r="Y46" s="32"/>
      <c r="AA46" s="32"/>
      <c r="AC46" s="32"/>
    </row>
    <row r="47" spans="1:29" s="1" customFormat="1" ht="14.4" x14ac:dyDescent="0.3">
      <c r="C47" s="32"/>
      <c r="E47" s="32"/>
      <c r="G47" s="32"/>
      <c r="I47" s="87"/>
      <c r="J47" s="88"/>
      <c r="K47" s="32"/>
      <c r="M47" s="32"/>
      <c r="O47" s="32"/>
      <c r="Q47" s="32"/>
      <c r="S47" s="32"/>
      <c r="T47" s="38"/>
      <c r="U47" s="32"/>
      <c r="W47" s="32"/>
      <c r="Y47" s="32"/>
      <c r="AA47" s="32"/>
      <c r="AC47" s="32"/>
    </row>
    <row r="48" spans="1:29" s="1" customFormat="1" ht="14.4" x14ac:dyDescent="0.3">
      <c r="C48" s="32"/>
      <c r="E48" s="32"/>
      <c r="G48" s="32"/>
      <c r="I48" s="87"/>
      <c r="J48" s="88"/>
      <c r="K48" s="32"/>
      <c r="M48" s="32"/>
      <c r="O48" s="32"/>
      <c r="Q48" s="32"/>
      <c r="S48" s="32"/>
      <c r="T48" s="38"/>
      <c r="U48" s="32"/>
      <c r="W48" s="32"/>
      <c r="Y48" s="32"/>
      <c r="AA48" s="32"/>
      <c r="AC48" s="32"/>
    </row>
    <row r="49" spans="3:29" s="1" customFormat="1" ht="14.4" x14ac:dyDescent="0.3">
      <c r="C49" s="32"/>
      <c r="E49" s="32"/>
      <c r="G49" s="32"/>
      <c r="I49" s="87"/>
      <c r="J49" s="88"/>
      <c r="K49" s="32"/>
      <c r="M49" s="32"/>
      <c r="O49" s="32"/>
      <c r="Q49" s="32"/>
      <c r="S49" s="32"/>
      <c r="T49" s="38"/>
      <c r="U49" s="32"/>
      <c r="W49" s="32"/>
      <c r="Y49" s="32"/>
      <c r="AA49" s="32"/>
      <c r="AC49" s="32"/>
    </row>
    <row r="50" spans="3:29" s="1" customFormat="1" ht="14.4" x14ac:dyDescent="0.3">
      <c r="C50" s="32"/>
      <c r="E50" s="32"/>
      <c r="G50" s="32"/>
      <c r="I50" s="87"/>
      <c r="J50" s="88"/>
      <c r="K50" s="32"/>
      <c r="M50" s="32"/>
      <c r="O50" s="32"/>
      <c r="Q50" s="32"/>
      <c r="S50" s="32"/>
      <c r="T50" s="38"/>
      <c r="U50" s="32"/>
      <c r="W50" s="32"/>
      <c r="Y50" s="32"/>
      <c r="AA50" s="32"/>
      <c r="AC50" s="32"/>
    </row>
    <row r="51" spans="3:29" s="1" customFormat="1" ht="14.4" x14ac:dyDescent="0.3">
      <c r="C51" s="32"/>
      <c r="E51" s="32"/>
      <c r="G51" s="32"/>
      <c r="I51" s="87"/>
      <c r="J51" s="88"/>
      <c r="K51" s="32"/>
      <c r="M51" s="32"/>
      <c r="O51" s="32"/>
      <c r="Q51" s="32"/>
      <c r="S51" s="32"/>
      <c r="T51" s="38"/>
      <c r="U51" s="32"/>
      <c r="W51" s="32"/>
      <c r="Y51" s="32"/>
      <c r="AA51" s="32"/>
      <c r="AC51" s="32"/>
    </row>
    <row r="52" spans="3:29" s="1" customFormat="1" ht="14.4" x14ac:dyDescent="0.3">
      <c r="C52" s="32"/>
      <c r="E52" s="32"/>
      <c r="G52" s="32"/>
      <c r="I52" s="87"/>
      <c r="J52" s="88"/>
      <c r="K52" s="32">
        <f>SUM(K4:K43)</f>
        <v>13</v>
      </c>
      <c r="L52" s="1">
        <f>SUM(L4:L51)</f>
        <v>6</v>
      </c>
      <c r="M52" s="32">
        <f>SUM(M4:M43)</f>
        <v>9</v>
      </c>
      <c r="N52" s="1">
        <f>SUM(N4:N51)</f>
        <v>3</v>
      </c>
      <c r="O52" s="32">
        <f>SUM(O4:O43)</f>
        <v>12</v>
      </c>
      <c r="P52" s="1">
        <f>SUM(P4:P51)</f>
        <v>9</v>
      </c>
      <c r="Q52" s="32">
        <f>SUM(Q4:Q43)</f>
        <v>0</v>
      </c>
      <c r="R52" s="1">
        <f>SUM(R4:R51)</f>
        <v>0</v>
      </c>
      <c r="S52" s="32"/>
      <c r="T52" s="38"/>
      <c r="U52" s="32">
        <f>SUM(U4:U43)</f>
        <v>14</v>
      </c>
      <c r="V52" s="1">
        <f>SUM(V4:V51)</f>
        <v>5</v>
      </c>
      <c r="W52" s="32">
        <f>SUM(W4:W43)</f>
        <v>5</v>
      </c>
      <c r="X52" s="1">
        <f>SUM(X4:X51)</f>
        <v>0</v>
      </c>
      <c r="Y52" s="32">
        <f>SUM(Y4:Y43)</f>
        <v>4</v>
      </c>
      <c r="Z52" s="1">
        <f>SUM(Z4:Z51)</f>
        <v>3</v>
      </c>
      <c r="AA52" s="32">
        <f>SUM(AA4:AA43)</f>
        <v>0</v>
      </c>
      <c r="AB52" s="1">
        <f>SUM(AB4:AB51)</f>
        <v>0</v>
      </c>
      <c r="AC52" s="32">
        <f>SUM(AC4:AC43)</f>
        <v>0</v>
      </c>
    </row>
    <row r="53" spans="3:29" s="1" customFormat="1" ht="14.4" x14ac:dyDescent="0.3">
      <c r="C53" s="32"/>
      <c r="E53" s="32"/>
      <c r="G53" s="32"/>
      <c r="I53" s="87"/>
      <c r="J53" s="88"/>
      <c r="K53" s="32"/>
      <c r="M53" s="32"/>
      <c r="O53" s="32"/>
      <c r="Q53" s="32"/>
      <c r="S53" s="32"/>
      <c r="T53" s="38"/>
      <c r="U53" s="32"/>
      <c r="W53" s="32"/>
      <c r="Y53" s="32"/>
      <c r="AA53" s="32"/>
      <c r="AC53" s="32"/>
    </row>
    <row r="54" spans="3:29" s="1" customFormat="1" ht="14.4" x14ac:dyDescent="0.3">
      <c r="C54" s="32"/>
      <c r="E54" s="32"/>
      <c r="G54" s="32"/>
      <c r="I54" s="87"/>
      <c r="J54" s="88"/>
      <c r="K54" s="32"/>
      <c r="M54" s="32"/>
      <c r="O54" s="32"/>
      <c r="Q54" s="32"/>
      <c r="S54" s="32"/>
      <c r="T54" s="38"/>
      <c r="U54" s="32"/>
      <c r="W54" s="32"/>
      <c r="Y54" s="32"/>
      <c r="AA54" s="32"/>
      <c r="AC54" s="32"/>
    </row>
    <row r="55" spans="3:29" s="1" customFormat="1" ht="14.4" x14ac:dyDescent="0.3">
      <c r="C55" s="32"/>
      <c r="E55" s="32"/>
      <c r="G55" s="32"/>
      <c r="I55" s="87"/>
      <c r="J55" s="88"/>
      <c r="K55" s="32"/>
      <c r="M55" s="32"/>
      <c r="O55" s="32"/>
      <c r="Q55" s="32"/>
      <c r="S55" s="32"/>
      <c r="T55" s="38"/>
      <c r="U55" s="32"/>
      <c r="W55" s="32"/>
      <c r="Y55" s="32"/>
      <c r="AA55" s="32"/>
      <c r="AC55" s="32"/>
    </row>
    <row r="56" spans="3:29" s="1" customFormat="1" ht="14.4" x14ac:dyDescent="0.3">
      <c r="C56" s="32"/>
      <c r="E56" s="32"/>
      <c r="G56" s="32"/>
      <c r="I56" s="87"/>
      <c r="J56" s="88"/>
      <c r="K56" s="32"/>
      <c r="M56" s="32"/>
      <c r="O56" s="32"/>
      <c r="Q56" s="32"/>
      <c r="S56" s="32"/>
      <c r="T56" s="38"/>
      <c r="U56" s="32"/>
      <c r="W56" s="32"/>
      <c r="Y56" s="32"/>
      <c r="AA56" s="32"/>
      <c r="AC56" s="32"/>
    </row>
    <row r="57" spans="3:29" s="1" customFormat="1" ht="14.4" x14ac:dyDescent="0.3">
      <c r="C57" s="32"/>
      <c r="E57" s="32"/>
      <c r="G57" s="32"/>
      <c r="I57" s="87"/>
      <c r="J57" s="88"/>
      <c r="K57" s="32"/>
      <c r="M57" s="32"/>
      <c r="O57" s="32"/>
      <c r="Q57" s="32"/>
      <c r="S57" s="32"/>
      <c r="T57" s="38"/>
      <c r="U57" s="32"/>
      <c r="W57" s="32"/>
      <c r="Y57" s="32"/>
      <c r="AA57" s="32"/>
      <c r="AC57" s="32"/>
    </row>
    <row r="58" spans="3:29" ht="14.4" x14ac:dyDescent="0.3">
      <c r="I58" s="87"/>
      <c r="J58" s="88"/>
    </row>
    <row r="59" spans="3:29" ht="14.4" x14ac:dyDescent="0.3">
      <c r="I59" s="87"/>
      <c r="J59" s="88"/>
    </row>
    <row r="60" spans="3:29" ht="14.4" x14ac:dyDescent="0.3">
      <c r="I60" s="87"/>
      <c r="J60" s="88"/>
    </row>
    <row r="61" spans="3:29" ht="14.4" x14ac:dyDescent="0.3">
      <c r="I61" s="87"/>
      <c r="J61" s="88"/>
    </row>
    <row r="62" spans="3:29" ht="14.4" x14ac:dyDescent="0.3">
      <c r="I62" s="87"/>
      <c r="J62" s="88"/>
    </row>
    <row r="63" spans="3:29" ht="14.4" x14ac:dyDescent="0.3">
      <c r="I63" s="87"/>
      <c r="J63" s="88"/>
    </row>
    <row r="64" spans="3:29" ht="14.4" x14ac:dyDescent="0.3">
      <c r="I64" s="87"/>
      <c r="J64" s="88"/>
    </row>
    <row r="65" spans="9:10" ht="14.4" x14ac:dyDescent="0.3">
      <c r="I65" s="87"/>
      <c r="J65" s="88"/>
    </row>
    <row r="66" spans="9:10" ht="14.4" x14ac:dyDescent="0.3">
      <c r="I66" s="87"/>
      <c r="J66" s="88"/>
    </row>
    <row r="67" spans="9:10" ht="14.4" x14ac:dyDescent="0.3">
      <c r="I67" s="87"/>
      <c r="J67" s="88"/>
    </row>
    <row r="68" spans="9:10" ht="14.4" x14ac:dyDescent="0.3">
      <c r="I68" s="87"/>
      <c r="J68" s="88"/>
    </row>
    <row r="69" spans="9:10" ht="14.4" x14ac:dyDescent="0.3">
      <c r="I69" s="87"/>
      <c r="J69" s="88"/>
    </row>
    <row r="70" spans="9:10" ht="14.4" x14ac:dyDescent="0.3">
      <c r="I70" s="87"/>
      <c r="J70" s="88"/>
    </row>
    <row r="71" spans="9:10" ht="14.4" x14ac:dyDescent="0.3">
      <c r="I71" s="87"/>
      <c r="J71" s="88"/>
    </row>
    <row r="72" spans="9:10" ht="14.4" x14ac:dyDescent="0.3">
      <c r="I72" s="87"/>
      <c r="J72" s="88"/>
    </row>
    <row r="73" spans="9:10" ht="14.4" x14ac:dyDescent="0.3">
      <c r="I73" s="87"/>
      <c r="J73" s="88"/>
    </row>
    <row r="74" spans="9:10" ht="14.4" x14ac:dyDescent="0.3">
      <c r="I74" s="87"/>
      <c r="J74" s="88"/>
    </row>
    <row r="75" spans="9:10" ht="14.4" x14ac:dyDescent="0.3">
      <c r="I75" s="87"/>
      <c r="J75" s="88"/>
    </row>
    <row r="76" spans="9:10" ht="14.4" x14ac:dyDescent="0.3">
      <c r="I76" s="87"/>
      <c r="J76" s="88"/>
    </row>
    <row r="77" spans="9:10" ht="14.4" x14ac:dyDescent="0.3">
      <c r="I77" s="87"/>
      <c r="J77" s="88"/>
    </row>
    <row r="78" spans="9:10" ht="14.4" x14ac:dyDescent="0.3">
      <c r="I78" s="87"/>
      <c r="J78" s="88"/>
    </row>
    <row r="79" spans="9:10" ht="14.4" x14ac:dyDescent="0.3">
      <c r="I79" s="87"/>
      <c r="J79" s="88"/>
    </row>
    <row r="80" spans="9:10" ht="14.4" x14ac:dyDescent="0.3">
      <c r="I80" s="87"/>
      <c r="J80" s="88"/>
    </row>
    <row r="81" spans="9:10" ht="14.4" x14ac:dyDescent="0.3">
      <c r="I81" s="87"/>
      <c r="J81" s="88"/>
    </row>
    <row r="82" spans="9:10" ht="14.4" x14ac:dyDescent="0.3">
      <c r="I82" s="87"/>
      <c r="J82" s="88"/>
    </row>
    <row r="83" spans="9:10" ht="14.4" x14ac:dyDescent="0.3">
      <c r="I83" s="87"/>
      <c r="J83" s="88"/>
    </row>
    <row r="84" spans="9:10" ht="14.4" x14ac:dyDescent="0.3">
      <c r="I84" s="87"/>
      <c r="J84" s="88"/>
    </row>
    <row r="85" spans="9:10" ht="14.4" x14ac:dyDescent="0.3">
      <c r="I85" s="87"/>
      <c r="J85" s="88"/>
    </row>
    <row r="86" spans="9:10" ht="14.4" x14ac:dyDescent="0.3">
      <c r="I86" s="87"/>
      <c r="J86" s="88"/>
    </row>
    <row r="87" spans="9:10" ht="14.4" x14ac:dyDescent="0.3">
      <c r="I87" s="87"/>
      <c r="J87" s="88"/>
    </row>
    <row r="88" spans="9:10" ht="14.4" x14ac:dyDescent="0.3">
      <c r="I88" s="87"/>
      <c r="J88" s="88"/>
    </row>
    <row r="89" spans="9:10" ht="14.4" x14ac:dyDescent="0.3">
      <c r="I89" s="87"/>
      <c r="J89" s="88"/>
    </row>
    <row r="90" spans="9:10" ht="14.4" x14ac:dyDescent="0.3">
      <c r="I90" s="87"/>
      <c r="J90" s="88"/>
    </row>
    <row r="91" spans="9:10" ht="14.4" x14ac:dyDescent="0.3">
      <c r="I91" s="87"/>
      <c r="J91" s="88"/>
    </row>
    <row r="92" spans="9:10" ht="14.4" x14ac:dyDescent="0.3">
      <c r="I92" s="87"/>
      <c r="J92" s="88"/>
    </row>
    <row r="93" spans="9:10" ht="14.4" x14ac:dyDescent="0.3">
      <c r="I93" s="87"/>
      <c r="J93" s="88"/>
    </row>
    <row r="94" spans="9:10" ht="14.4" x14ac:dyDescent="0.3">
      <c r="I94" s="87"/>
      <c r="J94" s="88"/>
    </row>
    <row r="95" spans="9:10" ht="14.4" x14ac:dyDescent="0.3">
      <c r="I95" s="87"/>
      <c r="J95" s="88"/>
    </row>
    <row r="96" spans="9:10" ht="14.4" x14ac:dyDescent="0.3">
      <c r="I96" s="87"/>
      <c r="J96" s="88"/>
    </row>
    <row r="97" spans="3:29" ht="14.4" x14ac:dyDescent="0.3">
      <c r="I97" s="87"/>
      <c r="J97" s="88"/>
    </row>
    <row r="98" spans="3:29" ht="14.4" x14ac:dyDescent="0.3">
      <c r="I98" s="87"/>
      <c r="J98" s="88"/>
    </row>
    <row r="99" spans="3:29" ht="14.4" x14ac:dyDescent="0.3">
      <c r="I99" s="87"/>
      <c r="J99" s="88"/>
    </row>
    <row r="100" spans="3:29" ht="15" thickBot="1" x14ac:dyDescent="0.35">
      <c r="I100" s="87"/>
      <c r="J100" s="88"/>
    </row>
    <row r="101" spans="3:29" s="1" customFormat="1" ht="15" thickBot="1" x14ac:dyDescent="0.35">
      <c r="C101" s="32"/>
      <c r="E101" s="32"/>
      <c r="G101" s="32"/>
      <c r="H101" s="29" t="s">
        <v>43</v>
      </c>
      <c r="I101" s="87"/>
      <c r="J101" s="88"/>
      <c r="K101" s="39">
        <f t="shared" ref="K101:R101" si="2">SUM(K58:K100)</f>
        <v>0</v>
      </c>
      <c r="L101" s="40">
        <f t="shared" si="2"/>
        <v>0</v>
      </c>
      <c r="M101" s="39">
        <f t="shared" si="2"/>
        <v>0</v>
      </c>
      <c r="N101" s="40">
        <f t="shared" si="2"/>
        <v>0</v>
      </c>
      <c r="O101" s="39">
        <f t="shared" si="2"/>
        <v>0</v>
      </c>
      <c r="P101" s="40">
        <f t="shared" si="2"/>
        <v>0</v>
      </c>
      <c r="Q101" s="39">
        <f t="shared" si="2"/>
        <v>0</v>
      </c>
      <c r="R101" s="40">
        <f t="shared" si="2"/>
        <v>0</v>
      </c>
      <c r="S101" s="41"/>
      <c r="T101" s="42"/>
      <c r="U101" s="43">
        <f t="shared" ref="U101:AC101" si="3">SUM(U58:U100)</f>
        <v>0</v>
      </c>
      <c r="V101" s="44">
        <f t="shared" si="3"/>
        <v>0</v>
      </c>
      <c r="W101" s="43">
        <f t="shared" si="3"/>
        <v>0</v>
      </c>
      <c r="X101" s="44">
        <f t="shared" si="3"/>
        <v>0</v>
      </c>
      <c r="Y101" s="43">
        <f t="shared" si="3"/>
        <v>0</v>
      </c>
      <c r="Z101" s="44">
        <f t="shared" si="3"/>
        <v>0</v>
      </c>
      <c r="AA101" s="43">
        <f t="shared" si="3"/>
        <v>0</v>
      </c>
      <c r="AB101" s="44">
        <f t="shared" si="3"/>
        <v>0</v>
      </c>
      <c r="AC101" s="43">
        <f t="shared" si="3"/>
        <v>0</v>
      </c>
    </row>
    <row r="102" spans="3:29" ht="14.4" x14ac:dyDescent="0.3">
      <c r="I102" s="87"/>
      <c r="J102" s="88"/>
    </row>
    <row r="103" spans="3:29" ht="14.4" x14ac:dyDescent="0.3">
      <c r="I103" s="87"/>
      <c r="J103" s="88"/>
    </row>
    <row r="104" spans="3:29" ht="14.4" x14ac:dyDescent="0.3">
      <c r="I104" s="87"/>
      <c r="J104" s="88"/>
    </row>
    <row r="105" spans="3:29" ht="14.4" x14ac:dyDescent="0.3">
      <c r="I105" s="87"/>
      <c r="J105" s="88"/>
    </row>
    <row r="106" spans="3:29" ht="14.4" x14ac:dyDescent="0.3">
      <c r="I106" s="87"/>
      <c r="J106" s="88"/>
    </row>
    <row r="107" spans="3:29" ht="14.4" x14ac:dyDescent="0.3">
      <c r="I107" s="87"/>
      <c r="J107" s="88"/>
    </row>
    <row r="108" spans="3:29" ht="14.4" x14ac:dyDescent="0.3">
      <c r="I108" s="87"/>
      <c r="J108" s="88"/>
    </row>
    <row r="109" spans="3:29" ht="14.4" x14ac:dyDescent="0.3">
      <c r="I109" s="87"/>
      <c r="J109" s="88"/>
    </row>
    <row r="110" spans="3:29" ht="14.4" x14ac:dyDescent="0.3">
      <c r="I110" s="87"/>
      <c r="J110" s="88"/>
    </row>
    <row r="111" spans="3:29" ht="14.4" x14ac:dyDescent="0.3">
      <c r="I111" s="87"/>
      <c r="J111" s="88"/>
    </row>
    <row r="112" spans="3:29" ht="14.4" x14ac:dyDescent="0.3">
      <c r="I112" s="87"/>
      <c r="J112" s="88"/>
    </row>
    <row r="113" spans="9:10" ht="14.4" x14ac:dyDescent="0.3">
      <c r="I113" s="87"/>
      <c r="J113" s="88"/>
    </row>
    <row r="114" spans="9:10" ht="14.4" x14ac:dyDescent="0.3">
      <c r="I114" s="87"/>
      <c r="J114" s="88"/>
    </row>
    <row r="115" spans="9:10" ht="14.4" x14ac:dyDescent="0.3">
      <c r="I115" s="87"/>
      <c r="J115" s="88"/>
    </row>
    <row r="116" spans="9:10" ht="14.4" x14ac:dyDescent="0.3">
      <c r="I116" s="87"/>
      <c r="J116" s="88"/>
    </row>
    <row r="117" spans="9:10" ht="14.4" x14ac:dyDescent="0.3">
      <c r="I117" s="87"/>
      <c r="J117" s="88"/>
    </row>
    <row r="118" spans="9:10" ht="14.4" x14ac:dyDescent="0.3">
      <c r="I118" s="87"/>
      <c r="J118" s="88"/>
    </row>
    <row r="119" spans="9:10" ht="14.4" x14ac:dyDescent="0.3">
      <c r="I119" s="87"/>
      <c r="J119" s="88"/>
    </row>
    <row r="120" spans="9:10" ht="14.4" x14ac:dyDescent="0.3">
      <c r="I120" s="87"/>
      <c r="J120" s="88"/>
    </row>
    <row r="121" spans="9:10" ht="14.4" x14ac:dyDescent="0.3">
      <c r="I121" s="87"/>
      <c r="J121" s="88"/>
    </row>
    <row r="122" spans="9:10" ht="14.4" x14ac:dyDescent="0.3">
      <c r="I122" s="87"/>
      <c r="J122" s="88"/>
    </row>
    <row r="123" spans="9:10" ht="14.4" x14ac:dyDescent="0.3">
      <c r="I123" s="87"/>
      <c r="J123" s="88"/>
    </row>
    <row r="124" spans="9:10" ht="14.4" x14ac:dyDescent="0.3">
      <c r="I124" s="87"/>
      <c r="J124" s="88"/>
    </row>
    <row r="125" spans="9:10" ht="14.4" x14ac:dyDescent="0.3">
      <c r="I125" s="87"/>
      <c r="J125" s="88"/>
    </row>
    <row r="126" spans="9:10" ht="14.4" x14ac:dyDescent="0.3">
      <c r="I126" s="87"/>
      <c r="J126" s="88"/>
    </row>
    <row r="127" spans="9:10" ht="14.4" x14ac:dyDescent="0.3">
      <c r="I127" s="87"/>
      <c r="J127" s="88"/>
    </row>
    <row r="128" spans="9:10" ht="14.4" x14ac:dyDescent="0.3">
      <c r="I128" s="87"/>
      <c r="J128" s="88"/>
    </row>
    <row r="129" spans="9:10" ht="14.4" x14ac:dyDescent="0.3">
      <c r="I129" s="87"/>
      <c r="J129" s="88"/>
    </row>
    <row r="130" spans="9:10" ht="14.4" x14ac:dyDescent="0.3">
      <c r="I130" s="87"/>
      <c r="J130" s="88"/>
    </row>
    <row r="131" spans="9:10" ht="14.4" x14ac:dyDescent="0.3">
      <c r="I131" s="87"/>
      <c r="J131" s="88"/>
    </row>
    <row r="132" spans="9:10" ht="14.4" x14ac:dyDescent="0.3">
      <c r="I132" s="87"/>
      <c r="J132" s="88"/>
    </row>
    <row r="133" spans="9:10" ht="14.4" x14ac:dyDescent="0.3">
      <c r="I133" s="87"/>
      <c r="J133" s="88"/>
    </row>
    <row r="134" spans="9:10" ht="14.4" x14ac:dyDescent="0.3">
      <c r="I134" s="87"/>
      <c r="J134" s="88"/>
    </row>
    <row r="135" spans="9:10" ht="14.4" x14ac:dyDescent="0.3">
      <c r="I135" s="87"/>
      <c r="J135" s="88"/>
    </row>
    <row r="136" spans="9:10" ht="14.4" x14ac:dyDescent="0.3">
      <c r="I136" s="87"/>
      <c r="J136" s="88"/>
    </row>
    <row r="137" spans="9:10" ht="14.4" x14ac:dyDescent="0.3">
      <c r="I137" s="87"/>
      <c r="J137" s="88"/>
    </row>
    <row r="138" spans="9:10" ht="14.4" x14ac:dyDescent="0.3">
      <c r="I138" s="87"/>
      <c r="J138" s="88"/>
    </row>
    <row r="139" spans="9:10" ht="14.4" x14ac:dyDescent="0.3">
      <c r="I139" s="87"/>
      <c r="J139" s="88"/>
    </row>
    <row r="140" spans="9:10" ht="14.4" x14ac:dyDescent="0.3">
      <c r="I140" s="87"/>
      <c r="J140" s="88"/>
    </row>
    <row r="141" spans="9:10" ht="14.4" x14ac:dyDescent="0.3">
      <c r="I141" s="87"/>
      <c r="J141" s="88"/>
    </row>
    <row r="142" spans="9:10" ht="14.4" x14ac:dyDescent="0.3">
      <c r="I142" s="87"/>
      <c r="J142" s="88"/>
    </row>
    <row r="175" spans="9:10" x14ac:dyDescent="0.25">
      <c r="I175" s="89"/>
      <c r="J175" s="90"/>
    </row>
  </sheetData>
  <autoFilter ref="B3:AC43">
    <sortState ref="B4:AA43">
      <sortCondition ref="F3"/>
    </sortState>
  </autoFilter>
  <mergeCells count="4">
    <mergeCell ref="K2:S2"/>
    <mergeCell ref="U2:AC2"/>
    <mergeCell ref="I2:J2"/>
    <mergeCell ref="I1:J1"/>
  </mergeCells>
  <dataValidations count="1">
    <dataValidation type="list" allowBlank="1" showInputMessage="1" showErrorMessage="1" sqref="F4:F43">
      <formula1>$O$1:$O$4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workbookViewId="0">
      <pane ySplit="1" topLeftCell="A2" activePane="bottomLeft" state="frozen"/>
      <selection pane="bottomLeft" activeCell="M5" sqref="M5:M9"/>
    </sheetView>
  </sheetViews>
  <sheetFormatPr defaultColWidth="9.109375" defaultRowHeight="13.2" x14ac:dyDescent="0.25"/>
  <cols>
    <col min="1" max="1" width="9.109375" style="33" customWidth="1"/>
    <col min="2" max="2" width="5.109375" style="2" hidden="1" customWidth="1"/>
    <col min="3" max="3" width="20.109375" style="2" hidden="1" customWidth="1"/>
    <col min="4" max="4" width="22" style="2" customWidth="1"/>
    <col min="5" max="5" width="10.88671875" style="33" customWidth="1"/>
    <col min="6" max="6" width="3.44140625" style="2" customWidth="1"/>
    <col min="7" max="7" width="12.33203125" style="33" customWidth="1"/>
    <col min="8" max="8" width="12.33203125" style="2" customWidth="1"/>
    <col min="9" max="9" width="12.33203125" style="33" customWidth="1"/>
    <col min="10" max="10" width="12.33203125" style="2" customWidth="1"/>
    <col min="11" max="11" width="12.33203125" style="33" customWidth="1"/>
    <col min="12" max="12" width="12.33203125" style="2" customWidth="1"/>
    <col min="13" max="13" width="12.33203125" style="33" customWidth="1"/>
    <col min="14" max="14" width="12.33203125" style="2" customWidth="1"/>
    <col min="15" max="15" width="3.5546875" style="2" customWidth="1"/>
    <col min="16" max="16384" width="9.109375" style="2"/>
  </cols>
  <sheetData>
    <row r="1" spans="1:14" s="5" customFormat="1" x14ac:dyDescent="0.25">
      <c r="A1" s="52"/>
      <c r="E1" s="52"/>
      <c r="G1" s="52" t="s">
        <v>29</v>
      </c>
      <c r="H1" s="5" t="s">
        <v>31</v>
      </c>
      <c r="I1" s="52" t="s">
        <v>34</v>
      </c>
      <c r="J1" s="5" t="s">
        <v>32</v>
      </c>
      <c r="K1" s="52" t="s">
        <v>33</v>
      </c>
      <c r="L1" s="5" t="s">
        <v>30</v>
      </c>
      <c r="M1" s="52" t="s">
        <v>35</v>
      </c>
      <c r="N1" s="5" t="s">
        <v>42</v>
      </c>
    </row>
    <row r="2" spans="1:14" x14ac:dyDescent="0.25">
      <c r="A2" s="32" t="s">
        <v>26</v>
      </c>
    </row>
    <row r="3" spans="1:14" s="1" customFormat="1" x14ac:dyDescent="0.25">
      <c r="A3" s="45" t="s">
        <v>1</v>
      </c>
      <c r="B3" s="46" t="s">
        <v>2</v>
      </c>
      <c r="C3" s="46" t="s">
        <v>3</v>
      </c>
      <c r="D3" s="46" t="s">
        <v>4</v>
      </c>
      <c r="E3" s="45" t="s">
        <v>6</v>
      </c>
      <c r="G3" s="45"/>
      <c r="H3" s="46"/>
      <c r="I3" s="45"/>
      <c r="J3" s="46"/>
      <c r="K3" s="45"/>
      <c r="L3" s="46"/>
      <c r="M3" s="45"/>
      <c r="N3" s="46"/>
    </row>
    <row r="4" spans="1:14" x14ac:dyDescent="0.25">
      <c r="A4" s="50">
        <v>1</v>
      </c>
      <c r="B4" s="30"/>
      <c r="C4" s="30"/>
      <c r="D4" s="30" t="s">
        <v>34</v>
      </c>
      <c r="E4" s="50">
        <v>56.5</v>
      </c>
      <c r="G4" s="50"/>
      <c r="H4" s="30"/>
      <c r="I4" s="50">
        <v>8</v>
      </c>
      <c r="J4" s="30"/>
      <c r="K4" s="50"/>
      <c r="L4" s="30"/>
      <c r="M4" s="50"/>
      <c r="N4" s="30"/>
    </row>
    <row r="5" spans="1:14" x14ac:dyDescent="0.25">
      <c r="A5" s="50">
        <v>2</v>
      </c>
      <c r="B5" s="30"/>
      <c r="C5" s="30"/>
      <c r="D5" s="30" t="s">
        <v>182</v>
      </c>
      <c r="E5" s="50">
        <v>56.6</v>
      </c>
      <c r="G5" s="50">
        <v>6</v>
      </c>
      <c r="H5" s="30"/>
      <c r="I5" s="50"/>
      <c r="J5" s="30"/>
      <c r="K5" s="50"/>
      <c r="L5" s="30"/>
      <c r="M5" s="50"/>
      <c r="N5" s="30"/>
    </row>
    <row r="6" spans="1:14" x14ac:dyDescent="0.25">
      <c r="A6" s="50">
        <v>3</v>
      </c>
      <c r="B6" s="30"/>
      <c r="C6" s="30"/>
      <c r="D6" s="30" t="s">
        <v>31</v>
      </c>
      <c r="E6" s="50">
        <v>61.1</v>
      </c>
      <c r="G6" s="50"/>
      <c r="H6" s="30">
        <v>5</v>
      </c>
      <c r="I6" s="50"/>
      <c r="J6" s="30"/>
      <c r="K6" s="50"/>
      <c r="L6" s="30"/>
      <c r="M6" s="50"/>
      <c r="N6" s="30"/>
    </row>
    <row r="7" spans="1:14" x14ac:dyDescent="0.25">
      <c r="A7" s="50">
        <v>4</v>
      </c>
      <c r="B7" s="30"/>
      <c r="C7" s="30"/>
      <c r="D7" s="30" t="s">
        <v>30</v>
      </c>
      <c r="E7" s="50">
        <v>66.400000000000006</v>
      </c>
      <c r="G7" s="50"/>
      <c r="H7" s="30"/>
      <c r="I7" s="50"/>
      <c r="J7" s="30"/>
      <c r="K7" s="50"/>
      <c r="L7" s="30">
        <v>4</v>
      </c>
      <c r="M7" s="50"/>
      <c r="N7" s="30"/>
    </row>
    <row r="8" spans="1:14" x14ac:dyDescent="0.25">
      <c r="A8" s="50">
        <v>5</v>
      </c>
      <c r="B8" s="30"/>
      <c r="C8" s="30"/>
      <c r="D8" s="30"/>
      <c r="E8" s="50"/>
      <c r="G8" s="50"/>
      <c r="H8" s="30"/>
      <c r="I8" s="50"/>
      <c r="J8" s="30"/>
      <c r="K8" s="50"/>
      <c r="L8" s="30"/>
      <c r="M8" s="50"/>
      <c r="N8" s="30"/>
    </row>
    <row r="9" spans="1:14" x14ac:dyDescent="0.25">
      <c r="A9" s="50">
        <v>6</v>
      </c>
      <c r="B9" s="30"/>
      <c r="C9" s="30"/>
      <c r="D9" s="30"/>
      <c r="E9" s="50"/>
      <c r="G9" s="50"/>
      <c r="H9" s="30"/>
      <c r="I9" s="50"/>
      <c r="J9" s="30"/>
      <c r="K9" s="50"/>
      <c r="L9" s="30"/>
      <c r="M9" s="50"/>
      <c r="N9" s="30"/>
    </row>
    <row r="10" spans="1:14" x14ac:dyDescent="0.25">
      <c r="A10" s="50">
        <v>7</v>
      </c>
      <c r="B10" s="30"/>
      <c r="C10" s="30"/>
      <c r="D10" s="30"/>
      <c r="E10" s="50"/>
      <c r="G10" s="50"/>
      <c r="H10" s="30"/>
      <c r="I10" s="50"/>
      <c r="J10" s="30"/>
      <c r="K10" s="50"/>
      <c r="L10" s="30"/>
      <c r="M10" s="50"/>
      <c r="N10" s="30"/>
    </row>
    <row r="11" spans="1:14" x14ac:dyDescent="0.25">
      <c r="A11" s="50">
        <v>8</v>
      </c>
      <c r="B11" s="30"/>
      <c r="C11" s="30"/>
      <c r="D11" s="30"/>
      <c r="E11" s="50"/>
      <c r="G11" s="50"/>
      <c r="H11" s="30"/>
      <c r="I11" s="50"/>
      <c r="J11" s="30"/>
      <c r="K11" s="50"/>
      <c r="L11" s="30"/>
      <c r="M11" s="50"/>
      <c r="N11" s="30"/>
    </row>
    <row r="13" spans="1:14" x14ac:dyDescent="0.25">
      <c r="A13" s="32" t="s">
        <v>23</v>
      </c>
    </row>
    <row r="14" spans="1:14" s="1" customFormat="1" x14ac:dyDescent="0.25">
      <c r="A14" s="45" t="s">
        <v>1</v>
      </c>
      <c r="B14" s="46" t="s">
        <v>2</v>
      </c>
      <c r="C14" s="46" t="s">
        <v>3</v>
      </c>
      <c r="D14" s="46" t="s">
        <v>4</v>
      </c>
      <c r="E14" s="45" t="s">
        <v>6</v>
      </c>
      <c r="G14" s="45"/>
      <c r="H14" s="46"/>
      <c r="I14" s="45"/>
      <c r="J14" s="46"/>
      <c r="K14" s="45"/>
      <c r="L14" s="46"/>
      <c r="M14" s="45"/>
      <c r="N14" s="46"/>
    </row>
    <row r="15" spans="1:14" x14ac:dyDescent="0.25">
      <c r="A15" s="50">
        <v>1</v>
      </c>
      <c r="B15" s="30"/>
      <c r="C15" s="30"/>
      <c r="D15" s="30" t="s">
        <v>34</v>
      </c>
      <c r="E15" s="50">
        <v>66.599999999999994</v>
      </c>
      <c r="G15" s="50"/>
      <c r="H15" s="30"/>
      <c r="I15" s="50">
        <v>8</v>
      </c>
      <c r="J15" s="30"/>
      <c r="K15" s="50"/>
      <c r="L15" s="30"/>
      <c r="M15" s="50"/>
      <c r="N15" s="30"/>
    </row>
    <row r="16" spans="1:14" x14ac:dyDescent="0.25">
      <c r="A16" s="50">
        <v>2</v>
      </c>
      <c r="B16" s="30"/>
      <c r="C16" s="30"/>
      <c r="D16" s="30" t="s">
        <v>33</v>
      </c>
      <c r="E16" s="50">
        <v>66.599999999999994</v>
      </c>
      <c r="G16" s="50"/>
      <c r="H16" s="30"/>
      <c r="I16" s="50"/>
      <c r="J16" s="30"/>
      <c r="K16" s="50">
        <v>6</v>
      </c>
      <c r="L16" s="30"/>
      <c r="M16" s="50"/>
      <c r="N16" s="30"/>
    </row>
    <row r="17" spans="1:14" x14ac:dyDescent="0.25">
      <c r="A17" s="50">
        <v>3</v>
      </c>
      <c r="B17" s="30"/>
      <c r="C17" s="30"/>
      <c r="D17" s="30" t="s">
        <v>182</v>
      </c>
      <c r="E17" s="50">
        <v>67.3</v>
      </c>
      <c r="G17" s="50">
        <v>5</v>
      </c>
      <c r="H17" s="30"/>
      <c r="I17" s="50"/>
      <c r="J17" s="30"/>
      <c r="K17" s="50"/>
      <c r="L17" s="30"/>
      <c r="M17" s="50"/>
      <c r="N17" s="30"/>
    </row>
    <row r="18" spans="1:14" x14ac:dyDescent="0.25">
      <c r="A18" s="50">
        <v>4</v>
      </c>
      <c r="B18" s="30"/>
      <c r="C18" s="30"/>
      <c r="D18" s="30" t="s">
        <v>182</v>
      </c>
      <c r="E18" s="50">
        <v>67.3</v>
      </c>
      <c r="G18" s="50"/>
      <c r="H18" s="30"/>
      <c r="I18" s="50"/>
      <c r="J18" s="30"/>
      <c r="K18" s="50"/>
      <c r="L18" s="30"/>
      <c r="M18" s="50"/>
      <c r="N18" s="30"/>
    </row>
    <row r="19" spans="1:14" x14ac:dyDescent="0.25">
      <c r="A19" s="50">
        <v>5</v>
      </c>
      <c r="B19" s="30"/>
      <c r="C19" s="30"/>
      <c r="D19" s="30" t="s">
        <v>182</v>
      </c>
      <c r="E19" s="50">
        <v>69.3</v>
      </c>
      <c r="G19" s="50"/>
      <c r="H19" s="30"/>
      <c r="I19" s="50"/>
      <c r="J19" s="30"/>
      <c r="K19" s="50"/>
      <c r="L19" s="30"/>
      <c r="M19" s="50"/>
      <c r="N19" s="30"/>
    </row>
    <row r="20" spans="1:14" x14ac:dyDescent="0.25">
      <c r="A20" s="50">
        <v>6</v>
      </c>
      <c r="B20" s="30"/>
      <c r="C20" s="30"/>
      <c r="D20" s="30" t="s">
        <v>30</v>
      </c>
      <c r="E20" s="50">
        <v>69.400000000000006</v>
      </c>
      <c r="G20" s="50"/>
      <c r="H20" s="30"/>
      <c r="I20" s="50"/>
      <c r="J20" s="30"/>
      <c r="K20" s="50"/>
      <c r="L20" s="30">
        <v>4</v>
      </c>
      <c r="M20" s="50"/>
      <c r="N20" s="30"/>
    </row>
    <row r="21" spans="1:14" x14ac:dyDescent="0.25">
      <c r="A21" s="50">
        <v>7</v>
      </c>
      <c r="B21" s="30"/>
      <c r="C21" s="30"/>
      <c r="D21" s="30" t="s">
        <v>182</v>
      </c>
      <c r="E21" s="50">
        <v>69.7</v>
      </c>
      <c r="G21" s="50"/>
      <c r="H21" s="30"/>
      <c r="I21" s="50"/>
      <c r="J21" s="30"/>
      <c r="K21" s="50"/>
      <c r="L21" s="30"/>
      <c r="M21" s="50"/>
      <c r="N21" s="30"/>
    </row>
    <row r="22" spans="1:14" x14ac:dyDescent="0.25">
      <c r="A22" s="50">
        <v>8</v>
      </c>
      <c r="B22" s="30"/>
      <c r="C22" s="30"/>
      <c r="D22" s="30"/>
      <c r="E22" s="50"/>
      <c r="G22" s="50"/>
      <c r="H22" s="30"/>
      <c r="I22" s="50"/>
      <c r="J22" s="30"/>
      <c r="K22" s="50"/>
      <c r="L22" s="30"/>
      <c r="M22" s="50"/>
      <c r="N22" s="30"/>
    </row>
    <row r="23" spans="1:14" x14ac:dyDescent="0.25">
      <c r="G23" s="34"/>
      <c r="H23" s="31"/>
      <c r="I23" s="34"/>
      <c r="J23" s="31"/>
      <c r="K23" s="34"/>
      <c r="L23" s="31"/>
      <c r="M23" s="34"/>
      <c r="N23" s="31"/>
    </row>
    <row r="24" spans="1:14" x14ac:dyDescent="0.25">
      <c r="A24" s="32" t="s">
        <v>25</v>
      </c>
      <c r="G24" s="34"/>
      <c r="H24" s="31"/>
      <c r="I24" s="34"/>
      <c r="J24" s="31"/>
      <c r="K24" s="34"/>
      <c r="L24" s="31"/>
      <c r="M24" s="34"/>
      <c r="N24" s="31"/>
    </row>
    <row r="25" spans="1:14" s="1" customFormat="1" x14ac:dyDescent="0.25">
      <c r="A25" s="45" t="s">
        <v>1</v>
      </c>
      <c r="B25" s="46" t="s">
        <v>2</v>
      </c>
      <c r="C25" s="46" t="s">
        <v>3</v>
      </c>
      <c r="D25" s="46" t="s">
        <v>4</v>
      </c>
      <c r="E25" s="45" t="s">
        <v>6</v>
      </c>
      <c r="G25" s="45"/>
      <c r="H25" s="46"/>
      <c r="I25" s="45"/>
      <c r="J25" s="46"/>
      <c r="K25" s="45"/>
      <c r="L25" s="46"/>
      <c r="M25" s="45"/>
      <c r="N25" s="46"/>
    </row>
    <row r="26" spans="1:14" x14ac:dyDescent="0.25">
      <c r="A26" s="50">
        <v>1</v>
      </c>
      <c r="B26" s="30"/>
      <c r="C26" s="30"/>
      <c r="D26" s="30" t="s">
        <v>34</v>
      </c>
      <c r="E26" s="50">
        <v>58.7</v>
      </c>
      <c r="G26" s="50"/>
      <c r="H26" s="30"/>
      <c r="I26" s="50">
        <v>8</v>
      </c>
      <c r="J26" s="30"/>
      <c r="K26" s="50"/>
      <c r="L26" s="30"/>
      <c r="M26" s="50"/>
      <c r="N26" s="30"/>
    </row>
    <row r="27" spans="1:14" x14ac:dyDescent="0.25">
      <c r="A27" s="50">
        <v>2</v>
      </c>
      <c r="B27" s="30"/>
      <c r="C27" s="30"/>
      <c r="D27" s="30" t="s">
        <v>182</v>
      </c>
      <c r="E27" s="50">
        <v>58.8</v>
      </c>
      <c r="G27" s="50">
        <v>6</v>
      </c>
      <c r="H27" s="30"/>
      <c r="I27" s="50"/>
      <c r="J27" s="30"/>
      <c r="K27" s="50"/>
      <c r="L27" s="30"/>
      <c r="M27" s="50"/>
      <c r="N27" s="30"/>
    </row>
    <row r="28" spans="1:14" x14ac:dyDescent="0.25">
      <c r="A28" s="50">
        <v>3</v>
      </c>
      <c r="B28" s="30"/>
      <c r="C28" s="30"/>
      <c r="D28" s="30" t="s">
        <v>33</v>
      </c>
      <c r="E28" s="50">
        <v>61.7</v>
      </c>
      <c r="G28" s="50"/>
      <c r="H28" s="30"/>
      <c r="I28" s="50"/>
      <c r="J28" s="30"/>
      <c r="K28" s="50">
        <v>5</v>
      </c>
      <c r="L28" s="30"/>
      <c r="M28" s="50"/>
      <c r="N28" s="30"/>
    </row>
    <row r="29" spans="1:14" x14ac:dyDescent="0.25">
      <c r="A29" s="50">
        <v>4</v>
      </c>
      <c r="B29" s="30"/>
      <c r="C29" s="30"/>
      <c r="D29" s="30" t="s">
        <v>31</v>
      </c>
      <c r="E29" s="50">
        <v>62.3</v>
      </c>
      <c r="G29" s="50"/>
      <c r="H29" s="30">
        <v>4</v>
      </c>
      <c r="I29" s="50"/>
      <c r="J29" s="30"/>
      <c r="K29" s="50"/>
      <c r="L29" s="30"/>
      <c r="M29" s="50"/>
      <c r="N29" s="30"/>
    </row>
    <row r="30" spans="1:14" x14ac:dyDescent="0.25">
      <c r="A30" s="50">
        <v>5</v>
      </c>
      <c r="B30" s="30"/>
      <c r="C30" s="30"/>
      <c r="D30" s="30" t="s">
        <v>182</v>
      </c>
      <c r="E30" s="50">
        <v>63.4</v>
      </c>
      <c r="G30" s="50"/>
      <c r="H30" s="30"/>
      <c r="I30" s="50"/>
      <c r="J30" s="30"/>
      <c r="K30" s="50"/>
      <c r="L30" s="30"/>
      <c r="M30" s="50"/>
      <c r="N30" s="30"/>
    </row>
    <row r="31" spans="1:14" x14ac:dyDescent="0.25">
      <c r="A31" s="50">
        <v>6</v>
      </c>
      <c r="B31" s="30"/>
      <c r="C31" s="30"/>
      <c r="D31" s="30" t="s">
        <v>30</v>
      </c>
      <c r="E31" s="50">
        <v>69.3</v>
      </c>
      <c r="G31" s="50"/>
      <c r="H31" s="30"/>
      <c r="I31" s="50"/>
      <c r="J31" s="30"/>
      <c r="K31" s="50"/>
      <c r="L31" s="30">
        <v>3</v>
      </c>
      <c r="M31" s="50"/>
      <c r="N31" s="30"/>
    </row>
    <row r="32" spans="1:14" x14ac:dyDescent="0.25">
      <c r="A32" s="50">
        <v>7</v>
      </c>
      <c r="B32" s="30"/>
      <c r="C32" s="30"/>
      <c r="D32" s="30"/>
      <c r="E32" s="50"/>
      <c r="G32" s="50"/>
      <c r="H32" s="30"/>
      <c r="I32" s="50"/>
      <c r="J32" s="30"/>
      <c r="K32" s="50"/>
      <c r="L32" s="30"/>
      <c r="M32" s="50"/>
      <c r="N32" s="30"/>
    </row>
    <row r="33" spans="1:14" x14ac:dyDescent="0.25">
      <c r="A33" s="50">
        <v>8</v>
      </c>
      <c r="B33" s="30"/>
      <c r="C33" s="30"/>
      <c r="D33" s="30"/>
      <c r="E33" s="50"/>
      <c r="G33" s="50"/>
      <c r="H33" s="30"/>
      <c r="I33" s="50"/>
      <c r="J33" s="30"/>
      <c r="K33" s="50"/>
      <c r="L33" s="30"/>
      <c r="M33" s="50"/>
      <c r="N33" s="30"/>
    </row>
    <row r="35" spans="1:14" x14ac:dyDescent="0.25">
      <c r="A35" s="32" t="s">
        <v>24</v>
      </c>
    </row>
    <row r="36" spans="1:14" s="1" customFormat="1" x14ac:dyDescent="0.25">
      <c r="A36" s="45" t="s">
        <v>1</v>
      </c>
      <c r="B36" s="46" t="s">
        <v>2</v>
      </c>
      <c r="C36" s="46" t="s">
        <v>3</v>
      </c>
      <c r="D36" s="46" t="s">
        <v>4</v>
      </c>
      <c r="E36" s="45" t="s">
        <v>6</v>
      </c>
      <c r="G36" s="32"/>
      <c r="I36" s="32"/>
      <c r="K36" s="32"/>
      <c r="M36" s="32"/>
    </row>
    <row r="37" spans="1:14" x14ac:dyDescent="0.25">
      <c r="A37" s="50">
        <v>1</v>
      </c>
      <c r="B37" s="30"/>
      <c r="C37" s="30"/>
      <c r="D37" s="30" t="s">
        <v>182</v>
      </c>
      <c r="E37" s="50">
        <v>63.9</v>
      </c>
      <c r="G37" s="50">
        <v>8</v>
      </c>
      <c r="H37" s="30"/>
      <c r="I37" s="50"/>
      <c r="J37" s="30"/>
      <c r="K37" s="50"/>
      <c r="L37" s="30"/>
      <c r="M37" s="50"/>
      <c r="N37" s="30"/>
    </row>
    <row r="38" spans="1:14" x14ac:dyDescent="0.25">
      <c r="A38" s="50">
        <v>2</v>
      </c>
      <c r="B38" s="30"/>
      <c r="C38" s="30"/>
      <c r="D38" s="30" t="s">
        <v>182</v>
      </c>
      <c r="E38" s="50">
        <v>68.5</v>
      </c>
      <c r="G38" s="50"/>
      <c r="H38" s="30"/>
      <c r="I38" s="50"/>
      <c r="J38" s="30"/>
      <c r="K38" s="50"/>
      <c r="L38" s="30"/>
      <c r="M38" s="50"/>
      <c r="N38" s="30"/>
    </row>
    <row r="39" spans="1:14" x14ac:dyDescent="0.25">
      <c r="A39" s="50">
        <v>3</v>
      </c>
      <c r="B39" s="30"/>
      <c r="C39" s="30"/>
      <c r="D39" s="30" t="s">
        <v>30</v>
      </c>
      <c r="E39" s="50">
        <v>71.900000000000006</v>
      </c>
      <c r="G39" s="50"/>
      <c r="H39" s="30"/>
      <c r="I39" s="50"/>
      <c r="J39" s="30"/>
      <c r="K39" s="50"/>
      <c r="L39" s="30">
        <v>6</v>
      </c>
      <c r="M39" s="50"/>
      <c r="N39" s="30"/>
    </row>
    <row r="40" spans="1:14" x14ac:dyDescent="0.25">
      <c r="A40" s="50">
        <v>4</v>
      </c>
      <c r="B40" s="30"/>
      <c r="C40" s="30"/>
      <c r="D40" s="30" t="s">
        <v>34</v>
      </c>
      <c r="E40" s="50">
        <v>73.3</v>
      </c>
      <c r="G40" s="50"/>
      <c r="H40" s="30"/>
      <c r="I40" s="50">
        <v>5</v>
      </c>
      <c r="J40" s="30"/>
      <c r="K40" s="50"/>
      <c r="L40" s="30"/>
      <c r="M40" s="50"/>
      <c r="N40" s="30"/>
    </row>
    <row r="41" spans="1:14" x14ac:dyDescent="0.25">
      <c r="A41" s="50">
        <v>5</v>
      </c>
      <c r="B41" s="30"/>
      <c r="C41" s="30"/>
      <c r="D41" s="30" t="s">
        <v>182</v>
      </c>
      <c r="E41" s="50">
        <v>77.900000000000006</v>
      </c>
      <c r="G41" s="50"/>
      <c r="H41" s="30"/>
      <c r="I41" s="50"/>
      <c r="J41" s="30"/>
      <c r="K41" s="50"/>
      <c r="L41" s="30"/>
      <c r="M41" s="50"/>
      <c r="N41" s="30"/>
    </row>
    <row r="42" spans="1:14" x14ac:dyDescent="0.25">
      <c r="A42" s="50">
        <v>6</v>
      </c>
      <c r="B42" s="30"/>
      <c r="C42" s="30"/>
      <c r="D42" s="30"/>
      <c r="E42" s="50"/>
      <c r="G42" s="50"/>
      <c r="H42" s="30"/>
      <c r="I42" s="50"/>
      <c r="J42" s="30"/>
      <c r="K42" s="50"/>
      <c r="L42" s="30"/>
      <c r="M42" s="50"/>
      <c r="N42" s="30"/>
    </row>
    <row r="43" spans="1:14" x14ac:dyDescent="0.25">
      <c r="A43" s="50">
        <v>7</v>
      </c>
      <c r="B43" s="30"/>
      <c r="C43" s="30"/>
      <c r="D43" s="30"/>
      <c r="E43" s="50"/>
      <c r="G43" s="50"/>
      <c r="H43" s="30"/>
      <c r="I43" s="50"/>
      <c r="J43" s="30"/>
      <c r="K43" s="50"/>
      <c r="L43" s="30"/>
      <c r="M43" s="50"/>
      <c r="N43" s="30"/>
    </row>
    <row r="44" spans="1:14" x14ac:dyDescent="0.25">
      <c r="A44" s="50">
        <v>8</v>
      </c>
      <c r="B44" s="30"/>
      <c r="C44" s="30"/>
      <c r="D44" s="30"/>
      <c r="E44" s="50"/>
      <c r="G44" s="50"/>
      <c r="H44" s="30"/>
      <c r="I44" s="50"/>
      <c r="J44" s="30"/>
      <c r="K44" s="50"/>
      <c r="L44" s="30"/>
      <c r="M44" s="50"/>
      <c r="N44" s="30"/>
    </row>
    <row r="46" spans="1:14" ht="14.25" customHeight="1" x14ac:dyDescent="0.25"/>
    <row r="47" spans="1:14" ht="14.25" customHeight="1" x14ac:dyDescent="0.25"/>
    <row r="48" spans="1:14" ht="14.25" customHeight="1" thickBot="1" x14ac:dyDescent="0.3"/>
    <row r="49" spans="6:14" ht="14.25" customHeight="1" thickBot="1" x14ac:dyDescent="0.3">
      <c r="F49" s="49" t="s">
        <v>43</v>
      </c>
      <c r="G49" s="51">
        <f>SUM(G2:G48)</f>
        <v>25</v>
      </c>
      <c r="H49" s="48">
        <f t="shared" ref="H49:N49" si="0">SUM(H2:H48)</f>
        <v>9</v>
      </c>
      <c r="I49" s="51">
        <f t="shared" si="0"/>
        <v>29</v>
      </c>
      <c r="J49" s="48">
        <f t="shared" si="0"/>
        <v>0</v>
      </c>
      <c r="K49" s="51">
        <f t="shared" si="0"/>
        <v>11</v>
      </c>
      <c r="L49" s="48">
        <f t="shared" si="0"/>
        <v>17</v>
      </c>
      <c r="M49" s="51">
        <f t="shared" si="0"/>
        <v>0</v>
      </c>
      <c r="N49" s="48">
        <f t="shared" si="0"/>
        <v>0</v>
      </c>
    </row>
    <row r="50" spans="6:14" ht="14.25" customHeight="1" x14ac:dyDescent="0.25"/>
    <row r="51" spans="6:14" ht="14.25" customHeight="1" x14ac:dyDescent="0.25"/>
    <row r="52" spans="6:14" ht="14.25" customHeight="1" x14ac:dyDescent="0.25"/>
    <row r="53" spans="6:14" ht="14.25" customHeight="1" x14ac:dyDescent="0.25"/>
    <row r="54" spans="6:14" ht="14.25" customHeight="1" x14ac:dyDescent="0.25"/>
    <row r="55" spans="6:14" ht="14.25" customHeight="1" x14ac:dyDescent="0.25"/>
    <row r="56" spans="6:14" ht="14.25" customHeight="1" x14ac:dyDescent="0.25"/>
    <row r="57" spans="6:14" ht="14.25" customHeight="1" x14ac:dyDescent="0.25"/>
    <row r="58" spans="6:14" ht="14.25" customHeight="1" x14ac:dyDescent="0.25"/>
    <row r="59" spans="6:14" ht="14.25" customHeight="1" x14ac:dyDescent="0.25"/>
    <row r="60" spans="6:14" ht="14.25" customHeight="1" x14ac:dyDescent="0.25"/>
    <row r="61" spans="6:14" ht="14.25" customHeight="1" x14ac:dyDescent="0.25"/>
    <row r="62" spans="6:14" ht="14.25" customHeight="1" x14ac:dyDescent="0.25"/>
    <row r="63" spans="6:14" ht="14.25" customHeight="1" x14ac:dyDescent="0.25"/>
    <row r="64" spans="6:1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8"/>
  <sheetViews>
    <sheetView workbookViewId="0">
      <selection activeCell="D8" sqref="D8"/>
    </sheetView>
  </sheetViews>
  <sheetFormatPr defaultRowHeight="14.4" x14ac:dyDescent="0.3"/>
  <cols>
    <col min="2" max="2" width="12.5546875" bestFit="1" customWidth="1"/>
  </cols>
  <sheetData>
    <row r="3" spans="2:10" x14ac:dyDescent="0.3">
      <c r="C3" s="130" t="s">
        <v>36</v>
      </c>
      <c r="D3" s="130"/>
      <c r="E3" s="130"/>
      <c r="F3" s="130"/>
      <c r="G3" s="130"/>
      <c r="H3" s="130"/>
      <c r="I3" s="130"/>
      <c r="J3" s="130"/>
    </row>
    <row r="4" spans="2:10" x14ac:dyDescent="0.3">
      <c r="C4" s="2" t="s">
        <v>29</v>
      </c>
      <c r="D4" s="2" t="s">
        <v>31</v>
      </c>
      <c r="E4" s="2" t="s">
        <v>34</v>
      </c>
      <c r="F4" s="2" t="s">
        <v>32</v>
      </c>
      <c r="G4" s="2" t="s">
        <v>33</v>
      </c>
      <c r="H4" s="2" t="s">
        <v>30</v>
      </c>
      <c r="I4" s="2" t="s">
        <v>35</v>
      </c>
      <c r="J4" s="2" t="s">
        <v>42</v>
      </c>
    </row>
    <row r="5" spans="2:10" x14ac:dyDescent="0.3">
      <c r="B5" t="s">
        <v>44</v>
      </c>
      <c r="C5">
        <v>5</v>
      </c>
      <c r="E5">
        <v>5</v>
      </c>
    </row>
    <row r="6" spans="2:10" x14ac:dyDescent="0.3">
      <c r="B6" t="s">
        <v>45</v>
      </c>
      <c r="C6">
        <v>5</v>
      </c>
      <c r="E6">
        <v>5</v>
      </c>
      <c r="G6">
        <v>5</v>
      </c>
    </row>
    <row r="7" spans="2:10" x14ac:dyDescent="0.3">
      <c r="B7" t="s">
        <v>46</v>
      </c>
      <c r="C7">
        <v>5</v>
      </c>
      <c r="D7">
        <v>5</v>
      </c>
      <c r="E7">
        <v>5</v>
      </c>
      <c r="F7">
        <v>5</v>
      </c>
      <c r="G7">
        <v>5</v>
      </c>
      <c r="H7">
        <v>5</v>
      </c>
      <c r="I7">
        <v>5</v>
      </c>
    </row>
    <row r="8" spans="2:10" x14ac:dyDescent="0.3">
      <c r="B8" t="s">
        <v>43</v>
      </c>
      <c r="C8">
        <f>SUM(C5:C7)</f>
        <v>15</v>
      </c>
      <c r="D8" s="8">
        <f t="shared" ref="D8:J8" si="0">SUM(D5:D7)</f>
        <v>5</v>
      </c>
      <c r="E8" s="8">
        <f t="shared" si="0"/>
        <v>15</v>
      </c>
      <c r="F8" s="8">
        <f t="shared" si="0"/>
        <v>5</v>
      </c>
      <c r="G8" s="8">
        <f t="shared" si="0"/>
        <v>10</v>
      </c>
      <c r="H8" s="8">
        <f t="shared" si="0"/>
        <v>5</v>
      </c>
      <c r="I8" s="8">
        <f t="shared" si="0"/>
        <v>5</v>
      </c>
      <c r="J8" s="8">
        <f t="shared" si="0"/>
        <v>0</v>
      </c>
    </row>
  </sheetData>
  <mergeCells count="1">
    <mergeCell ref="C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7"/>
  <sheetViews>
    <sheetView zoomScaleNormal="100" workbookViewId="0">
      <pane xSplit="6" ySplit="1" topLeftCell="G2" activePane="bottomRight" state="frozen"/>
      <selection pane="topRight" activeCell="H1" sqref="H1"/>
      <selection pane="bottomLeft" activeCell="A2" sqref="A2"/>
      <selection pane="bottomRight" activeCell="O1" sqref="O1"/>
    </sheetView>
  </sheetViews>
  <sheetFormatPr defaultRowHeight="14.4" x14ac:dyDescent="0.3"/>
  <cols>
    <col min="1" max="1" width="6.33203125" bestFit="1" customWidth="1"/>
    <col min="2" max="2" width="16.5546875" style="37" customWidth="1"/>
    <col min="3" max="3" width="19.33203125" bestFit="1" customWidth="1"/>
    <col min="4" max="4" width="12.33203125" style="37" customWidth="1"/>
    <col min="5" max="5" width="11.5546875" customWidth="1"/>
    <col min="6" max="6" width="5.6640625" style="37" customWidth="1"/>
    <col min="7" max="9" width="13.33203125" style="9" customWidth="1"/>
    <col min="10" max="10" width="10.44140625" style="9" customWidth="1"/>
    <col min="11" max="11" width="8.44140625" style="9" customWidth="1"/>
    <col min="12" max="14" width="13.33203125" style="9" customWidth="1"/>
  </cols>
  <sheetData>
    <row r="1" spans="1:16" s="10" customFormat="1" ht="13.2" x14ac:dyDescent="0.25">
      <c r="A1" s="10" t="s">
        <v>2</v>
      </c>
      <c r="B1" s="35" t="s">
        <v>27</v>
      </c>
      <c r="C1" s="10" t="s">
        <v>28</v>
      </c>
      <c r="D1" s="35" t="s">
        <v>4</v>
      </c>
      <c r="E1" s="10" t="s">
        <v>152</v>
      </c>
      <c r="F1" s="35" t="s">
        <v>153</v>
      </c>
      <c r="G1" s="14">
        <v>100</v>
      </c>
      <c r="H1" s="14">
        <v>200</v>
      </c>
      <c r="I1" s="14">
        <v>800</v>
      </c>
      <c r="J1" s="11" t="s">
        <v>155</v>
      </c>
      <c r="K1" s="11" t="s">
        <v>60</v>
      </c>
      <c r="L1" s="11" t="s">
        <v>154</v>
      </c>
      <c r="M1" s="11" t="s">
        <v>61</v>
      </c>
      <c r="N1" s="11" t="s">
        <v>156</v>
      </c>
      <c r="O1" s="10" t="s">
        <v>701</v>
      </c>
      <c r="P1" s="10" t="s">
        <v>701</v>
      </c>
    </row>
    <row r="2" spans="1:16" x14ac:dyDescent="0.3">
      <c r="A2" s="3">
        <v>7</v>
      </c>
      <c r="B2" s="37" t="s">
        <v>191</v>
      </c>
      <c r="C2" s="8" t="s">
        <v>190</v>
      </c>
      <c r="D2" s="37" t="s">
        <v>182</v>
      </c>
      <c r="E2" s="8" t="s">
        <v>23</v>
      </c>
      <c r="F2" s="37" t="s">
        <v>159</v>
      </c>
      <c r="H2" s="9">
        <v>35.4</v>
      </c>
      <c r="I2" s="9" t="s">
        <v>638</v>
      </c>
      <c r="L2" s="9">
        <v>2.8</v>
      </c>
    </row>
    <row r="3" spans="1:16" x14ac:dyDescent="0.3">
      <c r="A3" s="3">
        <v>9</v>
      </c>
      <c r="B3" s="37" t="s">
        <v>194</v>
      </c>
      <c r="C3" s="8" t="s">
        <v>193</v>
      </c>
      <c r="D3" s="37" t="s">
        <v>182</v>
      </c>
      <c r="E3" s="8" t="s">
        <v>23</v>
      </c>
      <c r="F3" s="37" t="s">
        <v>159</v>
      </c>
      <c r="G3" s="9">
        <v>18.399999999999999</v>
      </c>
      <c r="L3" s="9">
        <v>2.84</v>
      </c>
      <c r="M3" s="9">
        <v>17.89</v>
      </c>
    </row>
    <row r="4" spans="1:16" x14ac:dyDescent="0.3">
      <c r="A4" s="3">
        <v>14</v>
      </c>
      <c r="B4" s="37" t="s">
        <v>200</v>
      </c>
      <c r="C4" s="8" t="s">
        <v>201</v>
      </c>
      <c r="D4" s="37" t="s">
        <v>182</v>
      </c>
      <c r="E4" s="8" t="s">
        <v>23</v>
      </c>
      <c r="F4" s="37" t="s">
        <v>159</v>
      </c>
      <c r="G4" s="9">
        <v>16.100000000000001</v>
      </c>
      <c r="I4" s="9" t="s">
        <v>622</v>
      </c>
      <c r="L4" s="9">
        <v>3.28</v>
      </c>
    </row>
    <row r="5" spans="1:16" x14ac:dyDescent="0.3">
      <c r="A5" s="3">
        <v>15</v>
      </c>
      <c r="B5" s="37" t="s">
        <v>202</v>
      </c>
      <c r="C5" s="8" t="s">
        <v>203</v>
      </c>
      <c r="D5" s="37" t="s">
        <v>182</v>
      </c>
      <c r="E5" s="8" t="s">
        <v>23</v>
      </c>
      <c r="F5" s="37" t="s">
        <v>159</v>
      </c>
      <c r="G5" s="9">
        <v>16.899999999999999</v>
      </c>
      <c r="L5" s="9">
        <v>3.21</v>
      </c>
    </row>
    <row r="6" spans="1:16" x14ac:dyDescent="0.3">
      <c r="A6" s="3">
        <v>22</v>
      </c>
      <c r="B6" s="37" t="s">
        <v>210</v>
      </c>
      <c r="C6" s="8" t="s">
        <v>211</v>
      </c>
      <c r="D6" s="37" t="s">
        <v>182</v>
      </c>
      <c r="E6" s="8" t="s">
        <v>23</v>
      </c>
      <c r="F6" s="37" t="s">
        <v>159</v>
      </c>
      <c r="G6" s="9">
        <v>17.399999999999999</v>
      </c>
      <c r="I6" s="9" t="s">
        <v>581</v>
      </c>
      <c r="L6" s="9">
        <v>3.17</v>
      </c>
    </row>
    <row r="7" spans="1:16" x14ac:dyDescent="0.3">
      <c r="A7" s="3">
        <v>29</v>
      </c>
      <c r="B7" s="37" t="s">
        <v>223</v>
      </c>
      <c r="C7" s="8" t="s">
        <v>224</v>
      </c>
      <c r="D7" s="37" t="s">
        <v>182</v>
      </c>
      <c r="E7" s="8" t="s">
        <v>23</v>
      </c>
      <c r="F7" s="37" t="s">
        <v>159</v>
      </c>
      <c r="G7" s="9">
        <v>16.3</v>
      </c>
      <c r="H7" s="9">
        <v>33.4</v>
      </c>
      <c r="J7" s="9">
        <v>1.1000000000000001</v>
      </c>
    </row>
    <row r="8" spans="1:16" x14ac:dyDescent="0.3">
      <c r="A8" s="3">
        <v>31</v>
      </c>
      <c r="B8" s="37" t="s">
        <v>200</v>
      </c>
      <c r="C8" s="8" t="s">
        <v>224</v>
      </c>
      <c r="D8" s="37" t="s">
        <v>182</v>
      </c>
      <c r="E8" s="8" t="s">
        <v>23</v>
      </c>
      <c r="F8" s="37" t="s">
        <v>159</v>
      </c>
      <c r="G8" s="9">
        <v>18.8</v>
      </c>
      <c r="I8" s="9" t="s">
        <v>644</v>
      </c>
    </row>
    <row r="9" spans="1:16" x14ac:dyDescent="0.3">
      <c r="A9" s="3">
        <v>40</v>
      </c>
      <c r="B9" s="37" t="s">
        <v>239</v>
      </c>
      <c r="C9" s="8" t="s">
        <v>238</v>
      </c>
      <c r="D9" s="37" t="s">
        <v>182</v>
      </c>
      <c r="E9" s="8" t="s">
        <v>23</v>
      </c>
      <c r="F9" s="37" t="s">
        <v>159</v>
      </c>
      <c r="G9" s="9">
        <v>15.4</v>
      </c>
      <c r="H9" s="9">
        <v>30.7</v>
      </c>
      <c r="L9" s="9">
        <v>4.0999999999999996</v>
      </c>
    </row>
    <row r="10" spans="1:16" x14ac:dyDescent="0.3">
      <c r="A10" s="3">
        <v>43</v>
      </c>
      <c r="B10" s="37" t="s">
        <v>219</v>
      </c>
      <c r="C10" s="8" t="s">
        <v>244</v>
      </c>
      <c r="D10" s="37" t="s">
        <v>182</v>
      </c>
      <c r="E10" s="8" t="s">
        <v>23</v>
      </c>
      <c r="F10" s="37" t="s">
        <v>159</v>
      </c>
      <c r="G10" s="9">
        <v>17.399999999999999</v>
      </c>
      <c r="L10" s="9">
        <v>2.78</v>
      </c>
    </row>
    <row r="11" spans="1:16" x14ac:dyDescent="0.3">
      <c r="A11" s="3">
        <v>51</v>
      </c>
      <c r="B11" s="37" t="s">
        <v>256</v>
      </c>
      <c r="C11" s="8" t="s">
        <v>257</v>
      </c>
      <c r="D11" s="37" t="s">
        <v>182</v>
      </c>
      <c r="E11" s="8" t="s">
        <v>23</v>
      </c>
      <c r="F11" s="37" t="s">
        <v>159</v>
      </c>
      <c r="G11" s="9">
        <v>17</v>
      </c>
      <c r="M11" s="9">
        <v>27.47</v>
      </c>
    </row>
    <row r="12" spans="1:16" x14ac:dyDescent="0.3">
      <c r="A12" s="3">
        <v>56</v>
      </c>
      <c r="B12" s="37" t="s">
        <v>264</v>
      </c>
      <c r="C12" s="8" t="s">
        <v>263</v>
      </c>
      <c r="D12" s="37" t="s">
        <v>182</v>
      </c>
      <c r="E12" s="8" t="s">
        <v>23</v>
      </c>
      <c r="F12" s="37" t="s">
        <v>159</v>
      </c>
      <c r="G12" s="9">
        <v>15.6</v>
      </c>
      <c r="J12" s="9">
        <v>1.42</v>
      </c>
      <c r="L12" s="9">
        <v>4.09</v>
      </c>
    </row>
    <row r="13" spans="1:16" x14ac:dyDescent="0.3">
      <c r="A13" s="3">
        <v>60</v>
      </c>
      <c r="B13" s="37" t="s">
        <v>271</v>
      </c>
      <c r="C13" s="8" t="s">
        <v>272</v>
      </c>
      <c r="D13" s="37" t="s">
        <v>182</v>
      </c>
      <c r="E13" s="8" t="s">
        <v>23</v>
      </c>
      <c r="F13" s="37" t="s">
        <v>159</v>
      </c>
      <c r="I13" s="9" t="s">
        <v>621</v>
      </c>
    </row>
    <row r="14" spans="1:16" x14ac:dyDescent="0.3">
      <c r="A14" s="3">
        <v>63</v>
      </c>
      <c r="B14" s="37" t="s">
        <v>277</v>
      </c>
      <c r="C14" s="8" t="s">
        <v>278</v>
      </c>
      <c r="D14" s="37" t="s">
        <v>182</v>
      </c>
      <c r="E14" s="8" t="s">
        <v>23</v>
      </c>
      <c r="F14" s="37" t="s">
        <v>159</v>
      </c>
      <c r="G14" s="9">
        <v>17.399999999999999</v>
      </c>
      <c r="M14" s="9">
        <v>14.54</v>
      </c>
    </row>
    <row r="15" spans="1:16" x14ac:dyDescent="0.3">
      <c r="A15" s="3">
        <v>65</v>
      </c>
      <c r="B15" s="37" t="s">
        <v>281</v>
      </c>
      <c r="C15" s="8" t="s">
        <v>282</v>
      </c>
      <c r="D15" s="37" t="s">
        <v>182</v>
      </c>
      <c r="E15" s="8" t="s">
        <v>23</v>
      </c>
      <c r="F15" s="37" t="s">
        <v>159</v>
      </c>
      <c r="H15" s="9">
        <v>34</v>
      </c>
      <c r="I15" s="9" t="s">
        <v>635</v>
      </c>
    </row>
    <row r="16" spans="1:16" x14ac:dyDescent="0.3">
      <c r="A16" s="3">
        <v>66</v>
      </c>
      <c r="B16" s="37" t="s">
        <v>283</v>
      </c>
      <c r="C16" s="8" t="s">
        <v>284</v>
      </c>
      <c r="D16" s="37" t="s">
        <v>182</v>
      </c>
      <c r="E16" s="8" t="s">
        <v>23</v>
      </c>
      <c r="F16" s="37" t="s">
        <v>159</v>
      </c>
      <c r="H16" s="9">
        <v>40.1</v>
      </c>
      <c r="M16" s="9">
        <v>13.23</v>
      </c>
    </row>
    <row r="17" spans="1:13" x14ac:dyDescent="0.3">
      <c r="A17" s="3">
        <v>74</v>
      </c>
      <c r="B17" s="37" t="s">
        <v>297</v>
      </c>
      <c r="C17" s="8" t="s">
        <v>298</v>
      </c>
      <c r="D17" s="37" t="s">
        <v>182</v>
      </c>
      <c r="E17" s="8" t="s">
        <v>23</v>
      </c>
      <c r="F17" s="37" t="s">
        <v>159</v>
      </c>
      <c r="G17" s="9">
        <v>15.8</v>
      </c>
      <c r="H17" s="9">
        <v>31.5</v>
      </c>
      <c r="M17" s="9">
        <v>30.92</v>
      </c>
    </row>
    <row r="18" spans="1:13" x14ac:dyDescent="0.3">
      <c r="A18" s="3">
        <v>75</v>
      </c>
      <c r="B18" s="37" t="s">
        <v>281</v>
      </c>
      <c r="C18" s="8" t="s">
        <v>298</v>
      </c>
      <c r="D18" s="37" t="s">
        <v>182</v>
      </c>
      <c r="E18" s="8" t="s">
        <v>23</v>
      </c>
      <c r="F18" s="37" t="s">
        <v>159</v>
      </c>
      <c r="G18" s="9">
        <v>19.399999999999999</v>
      </c>
      <c r="H18" s="9">
        <v>38.200000000000003</v>
      </c>
      <c r="M18" s="9">
        <v>19.87</v>
      </c>
    </row>
    <row r="19" spans="1:13" x14ac:dyDescent="0.3">
      <c r="A19" s="3">
        <v>80</v>
      </c>
      <c r="B19" s="37" t="s">
        <v>307</v>
      </c>
      <c r="C19" s="8" t="s">
        <v>308</v>
      </c>
      <c r="D19" s="37" t="s">
        <v>182</v>
      </c>
      <c r="E19" s="8" t="s">
        <v>23</v>
      </c>
      <c r="F19" s="37" t="s">
        <v>159</v>
      </c>
      <c r="G19" s="9">
        <v>16.2</v>
      </c>
      <c r="H19" s="9">
        <v>33.4</v>
      </c>
      <c r="L19" s="9">
        <v>3.26</v>
      </c>
    </row>
    <row r="20" spans="1:13" x14ac:dyDescent="0.3">
      <c r="A20" s="3">
        <v>81</v>
      </c>
      <c r="B20" s="37" t="s">
        <v>309</v>
      </c>
      <c r="C20" s="8" t="s">
        <v>310</v>
      </c>
      <c r="D20" s="37" t="s">
        <v>182</v>
      </c>
      <c r="E20" s="8" t="s">
        <v>23</v>
      </c>
      <c r="F20" s="37" t="s">
        <v>159</v>
      </c>
    </row>
    <row r="21" spans="1:13" x14ac:dyDescent="0.3">
      <c r="A21" s="3">
        <v>92</v>
      </c>
      <c r="B21" s="37" t="s">
        <v>297</v>
      </c>
      <c r="C21" s="8" t="s">
        <v>319</v>
      </c>
      <c r="D21" s="37" t="s">
        <v>182</v>
      </c>
      <c r="E21" s="8" t="s">
        <v>23</v>
      </c>
      <c r="F21" s="37" t="s">
        <v>159</v>
      </c>
      <c r="H21" s="9">
        <v>34.700000000000003</v>
      </c>
      <c r="I21" s="9" t="s">
        <v>626</v>
      </c>
    </row>
    <row r="22" spans="1:13" x14ac:dyDescent="0.3">
      <c r="A22" s="3">
        <v>97</v>
      </c>
      <c r="B22" s="37" t="s">
        <v>327</v>
      </c>
      <c r="C22" s="8" t="s">
        <v>328</v>
      </c>
      <c r="D22" s="37" t="s">
        <v>182</v>
      </c>
      <c r="E22" s="8" t="s">
        <v>23</v>
      </c>
      <c r="F22" s="37" t="s">
        <v>159</v>
      </c>
      <c r="G22" s="9">
        <v>18.899999999999999</v>
      </c>
      <c r="H22" s="9">
        <v>40.6</v>
      </c>
    </row>
    <row r="23" spans="1:13" x14ac:dyDescent="0.3">
      <c r="A23" s="3">
        <v>107</v>
      </c>
      <c r="B23" s="37" t="s">
        <v>431</v>
      </c>
      <c r="C23" s="8" t="s">
        <v>432</v>
      </c>
      <c r="D23" s="37" t="s">
        <v>31</v>
      </c>
      <c r="E23" s="8" t="s">
        <v>23</v>
      </c>
      <c r="F23" s="37" t="s">
        <v>159</v>
      </c>
      <c r="G23" s="9">
        <v>17.7</v>
      </c>
      <c r="I23" s="9" t="s">
        <v>668</v>
      </c>
    </row>
    <row r="24" spans="1:13" x14ac:dyDescent="0.3">
      <c r="A24" s="3">
        <v>152</v>
      </c>
      <c r="B24" s="37" t="s">
        <v>447</v>
      </c>
      <c r="C24" s="8" t="s">
        <v>448</v>
      </c>
      <c r="D24" s="37" t="s">
        <v>34</v>
      </c>
      <c r="E24" s="8" t="s">
        <v>23</v>
      </c>
      <c r="F24" s="37" t="s">
        <v>159</v>
      </c>
      <c r="G24" s="9">
        <v>16.7</v>
      </c>
      <c r="I24" s="9" t="s">
        <v>625</v>
      </c>
      <c r="M24" s="9">
        <v>32.1</v>
      </c>
    </row>
    <row r="25" spans="1:13" x14ac:dyDescent="0.3">
      <c r="A25" s="3">
        <v>153</v>
      </c>
      <c r="B25" s="37" t="s">
        <v>449</v>
      </c>
      <c r="C25" s="8" t="s">
        <v>450</v>
      </c>
      <c r="D25" s="37" t="s">
        <v>34</v>
      </c>
      <c r="E25" s="8" t="s">
        <v>23</v>
      </c>
      <c r="F25" s="37" t="s">
        <v>159</v>
      </c>
      <c r="G25" s="9">
        <v>19.899999999999999</v>
      </c>
      <c r="J25" s="9">
        <v>1</v>
      </c>
      <c r="M25" s="9">
        <v>28.1</v>
      </c>
    </row>
    <row r="26" spans="1:13" x14ac:dyDescent="0.3">
      <c r="A26" s="3">
        <v>154</v>
      </c>
      <c r="B26" s="37" t="s">
        <v>451</v>
      </c>
      <c r="C26" s="8" t="s">
        <v>452</v>
      </c>
      <c r="D26" s="37" t="s">
        <v>34</v>
      </c>
      <c r="E26" s="8" t="s">
        <v>23</v>
      </c>
      <c r="F26" s="37" t="s">
        <v>159</v>
      </c>
      <c r="H26" s="9">
        <v>34.1</v>
      </c>
      <c r="I26" s="9" t="s">
        <v>636</v>
      </c>
      <c r="L26" s="9">
        <v>3</v>
      </c>
    </row>
    <row r="27" spans="1:13" x14ac:dyDescent="0.3">
      <c r="A27" s="3">
        <v>155</v>
      </c>
      <c r="B27" s="37" t="s">
        <v>453</v>
      </c>
      <c r="C27" s="8" t="s">
        <v>454</v>
      </c>
      <c r="D27" s="37" t="s">
        <v>34</v>
      </c>
      <c r="E27" s="8" t="s">
        <v>23</v>
      </c>
      <c r="F27" s="37" t="s">
        <v>159</v>
      </c>
      <c r="G27" s="9">
        <v>17.5</v>
      </c>
      <c r="H27" s="9">
        <v>36</v>
      </c>
      <c r="L27" s="9">
        <v>2.52</v>
      </c>
    </row>
    <row r="28" spans="1:13" x14ac:dyDescent="0.3">
      <c r="A28" s="3">
        <v>186</v>
      </c>
      <c r="B28" s="37" t="s">
        <v>219</v>
      </c>
      <c r="C28" s="8" t="s">
        <v>492</v>
      </c>
      <c r="D28" s="37" t="s">
        <v>34</v>
      </c>
      <c r="E28" s="8" t="s">
        <v>23</v>
      </c>
      <c r="F28" s="37" t="s">
        <v>159</v>
      </c>
      <c r="G28" s="9">
        <v>16.399999999999999</v>
      </c>
      <c r="H28" s="9">
        <v>33.299999999999997</v>
      </c>
      <c r="I28" s="9" t="s">
        <v>631</v>
      </c>
      <c r="J28" s="9">
        <v>1.1000000000000001</v>
      </c>
      <c r="K28" s="12"/>
    </row>
    <row r="29" spans="1:13" x14ac:dyDescent="0.3">
      <c r="A29" s="3">
        <v>188</v>
      </c>
      <c r="B29" s="37" t="s">
        <v>449</v>
      </c>
      <c r="C29" s="8" t="s">
        <v>494</v>
      </c>
      <c r="D29" s="37" t="s">
        <v>34</v>
      </c>
      <c r="E29" s="8" t="s">
        <v>23</v>
      </c>
      <c r="F29" s="37" t="s">
        <v>159</v>
      </c>
      <c r="H29" s="9">
        <v>33.200000000000003</v>
      </c>
      <c r="I29" s="9" t="s">
        <v>694</v>
      </c>
      <c r="K29" s="12"/>
      <c r="L29" s="9">
        <v>2.5499999999999998</v>
      </c>
    </row>
    <row r="30" spans="1:13" x14ac:dyDescent="0.3">
      <c r="A30" s="3">
        <v>198</v>
      </c>
      <c r="B30" s="37" t="s">
        <v>160</v>
      </c>
      <c r="C30" s="8" t="s">
        <v>509</v>
      </c>
      <c r="D30" s="37" t="s">
        <v>34</v>
      </c>
      <c r="E30" s="8" t="s">
        <v>23</v>
      </c>
      <c r="F30" s="37" t="s">
        <v>159</v>
      </c>
      <c r="K30" s="12"/>
      <c r="L30" s="9">
        <v>2.38</v>
      </c>
      <c r="M30" s="9">
        <v>17.45</v>
      </c>
    </row>
    <row r="31" spans="1:13" x14ac:dyDescent="0.3">
      <c r="A31" s="3">
        <v>212</v>
      </c>
      <c r="B31" s="36" t="s">
        <v>527</v>
      </c>
      <c r="C31" s="16" t="s">
        <v>528</v>
      </c>
      <c r="D31" s="36" t="s">
        <v>32</v>
      </c>
      <c r="E31" s="16" t="s">
        <v>23</v>
      </c>
      <c r="F31" s="36" t="s">
        <v>159</v>
      </c>
      <c r="I31" s="9" t="s">
        <v>628</v>
      </c>
      <c r="J31" s="9">
        <v>1.1000000000000001</v>
      </c>
      <c r="L31" s="9">
        <v>2.98</v>
      </c>
    </row>
    <row r="32" spans="1:13" x14ac:dyDescent="0.3">
      <c r="A32" s="3">
        <v>213</v>
      </c>
      <c r="B32" s="36" t="s">
        <v>529</v>
      </c>
      <c r="C32" s="16" t="s">
        <v>528</v>
      </c>
      <c r="D32" s="36" t="s">
        <v>32</v>
      </c>
      <c r="E32" s="16" t="s">
        <v>23</v>
      </c>
      <c r="F32" s="36" t="s">
        <v>159</v>
      </c>
      <c r="H32" s="9">
        <v>37.9</v>
      </c>
      <c r="I32" s="9" t="s">
        <v>637</v>
      </c>
      <c r="J32" s="9">
        <v>1.05</v>
      </c>
    </row>
    <row r="33" spans="1:14" x14ac:dyDescent="0.3">
      <c r="A33" s="3">
        <v>214</v>
      </c>
      <c r="B33" s="36" t="s">
        <v>530</v>
      </c>
      <c r="C33" s="16" t="s">
        <v>531</v>
      </c>
      <c r="D33" s="36" t="s">
        <v>32</v>
      </c>
      <c r="E33" s="16" t="s">
        <v>23</v>
      </c>
      <c r="F33" s="36" t="s">
        <v>159</v>
      </c>
      <c r="G33" s="9">
        <v>17.600000000000001</v>
      </c>
      <c r="H33" s="9">
        <v>39.200000000000003</v>
      </c>
    </row>
    <row r="34" spans="1:14" s="8" customFormat="1" x14ac:dyDescent="0.3">
      <c r="A34" s="3">
        <v>215</v>
      </c>
      <c r="B34" s="36" t="s">
        <v>532</v>
      </c>
      <c r="C34" s="16" t="s">
        <v>533</v>
      </c>
      <c r="D34" s="36" t="s">
        <v>32</v>
      </c>
      <c r="E34" s="16" t="s">
        <v>23</v>
      </c>
      <c r="F34" s="36" t="s">
        <v>159</v>
      </c>
      <c r="G34" s="9">
        <v>19.5</v>
      </c>
      <c r="H34" s="9"/>
      <c r="I34" s="9"/>
      <c r="J34" s="9"/>
      <c r="K34" s="9"/>
      <c r="L34" s="9">
        <v>2.57</v>
      </c>
      <c r="M34" s="9">
        <v>14.75</v>
      </c>
      <c r="N34" s="9"/>
    </row>
    <row r="35" spans="1:14" x14ac:dyDescent="0.3">
      <c r="A35" s="3">
        <v>255</v>
      </c>
      <c r="B35" s="37" t="s">
        <v>165</v>
      </c>
      <c r="C35" s="8" t="s">
        <v>166</v>
      </c>
      <c r="D35" s="37" t="s">
        <v>33</v>
      </c>
      <c r="E35" s="8" t="s">
        <v>23</v>
      </c>
      <c r="F35" s="37" t="s">
        <v>159</v>
      </c>
      <c r="G35" s="9">
        <v>16.2</v>
      </c>
      <c r="H35" s="9">
        <v>33.200000000000003</v>
      </c>
      <c r="I35" s="8"/>
      <c r="L35" s="9">
        <v>3.26</v>
      </c>
    </row>
    <row r="36" spans="1:14" x14ac:dyDescent="0.3">
      <c r="A36" s="3">
        <v>256</v>
      </c>
      <c r="B36" s="37" t="s">
        <v>167</v>
      </c>
      <c r="C36" s="8" t="s">
        <v>168</v>
      </c>
      <c r="D36" s="37" t="s">
        <v>33</v>
      </c>
      <c r="E36" s="8" t="s">
        <v>23</v>
      </c>
      <c r="F36" s="37" t="s">
        <v>159</v>
      </c>
      <c r="G36" s="9">
        <v>17</v>
      </c>
      <c r="H36" s="9">
        <v>35</v>
      </c>
      <c r="I36" s="8"/>
      <c r="L36" s="9">
        <v>2.84</v>
      </c>
    </row>
    <row r="37" spans="1:14" x14ac:dyDescent="0.3">
      <c r="A37" s="3">
        <v>257</v>
      </c>
      <c r="B37" s="37" t="s">
        <v>169</v>
      </c>
      <c r="C37" s="8" t="s">
        <v>170</v>
      </c>
      <c r="D37" s="37" t="s">
        <v>33</v>
      </c>
      <c r="E37" s="8" t="s">
        <v>23</v>
      </c>
      <c r="F37" s="37" t="s">
        <v>159</v>
      </c>
      <c r="I37" s="8" t="s">
        <v>641</v>
      </c>
      <c r="L37" s="9">
        <v>2.54</v>
      </c>
      <c r="M37" s="9">
        <v>35.92</v>
      </c>
    </row>
    <row r="38" spans="1:14" x14ac:dyDescent="0.3">
      <c r="A38" s="3">
        <v>258</v>
      </c>
      <c r="B38" s="37" t="s">
        <v>171</v>
      </c>
      <c r="C38" s="8" t="s">
        <v>164</v>
      </c>
      <c r="D38" s="37" t="s">
        <v>33</v>
      </c>
      <c r="E38" s="8" t="s">
        <v>23</v>
      </c>
      <c r="F38" s="37" t="s">
        <v>159</v>
      </c>
      <c r="H38" s="9">
        <v>35.299999999999997</v>
      </c>
      <c r="I38" s="8" t="s">
        <v>627</v>
      </c>
      <c r="L38" s="9">
        <v>2.9</v>
      </c>
      <c r="M38" s="9">
        <v>23.58</v>
      </c>
    </row>
    <row r="39" spans="1:14" x14ac:dyDescent="0.3">
      <c r="A39" s="3">
        <v>259</v>
      </c>
      <c r="B39" s="37" t="s">
        <v>172</v>
      </c>
      <c r="C39" s="8" t="s">
        <v>164</v>
      </c>
      <c r="D39" s="37" t="s">
        <v>33</v>
      </c>
      <c r="E39" s="8" t="s">
        <v>23</v>
      </c>
      <c r="F39" s="37" t="s">
        <v>159</v>
      </c>
      <c r="G39" s="9">
        <v>18.8</v>
      </c>
      <c r="I39" s="8"/>
    </row>
    <row r="40" spans="1:14" x14ac:dyDescent="0.3">
      <c r="A40" s="3">
        <v>260</v>
      </c>
      <c r="B40" s="37" t="s">
        <v>173</v>
      </c>
      <c r="C40" s="8" t="s">
        <v>174</v>
      </c>
      <c r="D40" s="37" t="s">
        <v>33</v>
      </c>
      <c r="E40" s="8" t="s">
        <v>23</v>
      </c>
      <c r="F40" s="37" t="s">
        <v>159</v>
      </c>
      <c r="G40" s="9">
        <v>18.5</v>
      </c>
      <c r="I40" s="8" t="s">
        <v>632</v>
      </c>
      <c r="M40" s="9">
        <v>24.58</v>
      </c>
    </row>
    <row r="41" spans="1:14" x14ac:dyDescent="0.3">
      <c r="A41" s="3">
        <v>264</v>
      </c>
      <c r="B41" s="37" t="s">
        <v>210</v>
      </c>
      <c r="C41" s="8" t="s">
        <v>587</v>
      </c>
      <c r="D41" s="37" t="s">
        <v>35</v>
      </c>
      <c r="E41" s="8" t="s">
        <v>23</v>
      </c>
      <c r="F41" s="37" t="s">
        <v>159</v>
      </c>
      <c r="I41" s="8"/>
      <c r="L41" s="9">
        <v>2.57</v>
      </c>
    </row>
    <row r="42" spans="1:14" x14ac:dyDescent="0.3">
      <c r="A42" s="3">
        <v>276</v>
      </c>
      <c r="B42" s="37" t="s">
        <v>534</v>
      </c>
      <c r="C42" s="8" t="s">
        <v>535</v>
      </c>
      <c r="D42" s="37" t="s">
        <v>30</v>
      </c>
      <c r="E42" s="8" t="s">
        <v>23</v>
      </c>
      <c r="F42" s="37" t="s">
        <v>159</v>
      </c>
      <c r="H42" s="9">
        <v>40.9</v>
      </c>
      <c r="I42" s="9" t="s">
        <v>645</v>
      </c>
      <c r="L42" s="9">
        <v>2.04</v>
      </c>
    </row>
    <row r="43" spans="1:14" x14ac:dyDescent="0.3">
      <c r="A43" s="3">
        <v>277</v>
      </c>
      <c r="B43" s="37" t="s">
        <v>510</v>
      </c>
      <c r="C43" s="8" t="s">
        <v>536</v>
      </c>
      <c r="D43" s="37" t="s">
        <v>30</v>
      </c>
      <c r="E43" s="8" t="s">
        <v>23</v>
      </c>
      <c r="F43" s="37" t="s">
        <v>159</v>
      </c>
      <c r="G43" s="9">
        <v>16</v>
      </c>
      <c r="I43" s="9" t="s">
        <v>582</v>
      </c>
      <c r="L43" s="9">
        <v>2.39</v>
      </c>
    </row>
    <row r="44" spans="1:14" x14ac:dyDescent="0.3">
      <c r="A44" s="3">
        <v>278</v>
      </c>
      <c r="B44" s="37" t="s">
        <v>202</v>
      </c>
      <c r="C44" s="8" t="s">
        <v>537</v>
      </c>
      <c r="D44" s="37" t="s">
        <v>30</v>
      </c>
      <c r="E44" s="8" t="s">
        <v>23</v>
      </c>
      <c r="F44" s="37" t="s">
        <v>159</v>
      </c>
      <c r="H44" s="9">
        <v>38.5</v>
      </c>
      <c r="I44" s="9" t="s">
        <v>640</v>
      </c>
      <c r="J44" s="9">
        <v>0.95</v>
      </c>
    </row>
    <row r="45" spans="1:14" x14ac:dyDescent="0.3">
      <c r="A45" s="3">
        <v>279</v>
      </c>
      <c r="B45" s="37" t="s">
        <v>538</v>
      </c>
      <c r="C45" s="8" t="s">
        <v>539</v>
      </c>
      <c r="D45" s="37" t="s">
        <v>30</v>
      </c>
      <c r="E45" s="8" t="s">
        <v>23</v>
      </c>
      <c r="F45" s="37" t="s">
        <v>159</v>
      </c>
      <c r="H45" s="9">
        <v>39.4</v>
      </c>
      <c r="I45" s="9" t="s">
        <v>643</v>
      </c>
      <c r="M45" s="9">
        <v>15.04</v>
      </c>
    </row>
    <row r="46" spans="1:14" x14ac:dyDescent="0.3">
      <c r="A46" s="3">
        <v>280</v>
      </c>
      <c r="B46" s="37" t="s">
        <v>540</v>
      </c>
      <c r="C46" s="8" t="s">
        <v>541</v>
      </c>
      <c r="D46" s="37" t="s">
        <v>30</v>
      </c>
      <c r="E46" s="8" t="s">
        <v>23</v>
      </c>
      <c r="F46" s="37" t="s">
        <v>159</v>
      </c>
      <c r="G46" s="9">
        <v>17.5</v>
      </c>
      <c r="H46" s="9">
        <v>36.200000000000003</v>
      </c>
      <c r="M46" s="9">
        <v>19.11</v>
      </c>
    </row>
    <row r="47" spans="1:14" x14ac:dyDescent="0.3">
      <c r="A47" s="3">
        <v>281</v>
      </c>
      <c r="B47" s="37" t="s">
        <v>447</v>
      </c>
      <c r="C47" s="8" t="s">
        <v>542</v>
      </c>
      <c r="D47" s="37" t="s">
        <v>30</v>
      </c>
      <c r="E47" s="8" t="s">
        <v>23</v>
      </c>
      <c r="F47" s="37" t="s">
        <v>159</v>
      </c>
      <c r="I47" s="9" t="s">
        <v>629</v>
      </c>
      <c r="J47" s="9">
        <v>1.05</v>
      </c>
      <c r="M47" s="9">
        <v>14.54</v>
      </c>
    </row>
    <row r="48" spans="1:14" x14ac:dyDescent="0.3">
      <c r="A48" s="3">
        <v>303</v>
      </c>
      <c r="B48" s="37" t="s">
        <v>462</v>
      </c>
      <c r="C48" s="8" t="s">
        <v>569</v>
      </c>
      <c r="D48" s="37" t="s">
        <v>35</v>
      </c>
      <c r="E48" s="8" t="s">
        <v>23</v>
      </c>
      <c r="F48" s="37" t="s">
        <v>159</v>
      </c>
      <c r="G48" s="9">
        <v>17.399999999999999</v>
      </c>
    </row>
    <row r="49" spans="1:13" x14ac:dyDescent="0.3">
      <c r="A49" s="3">
        <v>306</v>
      </c>
      <c r="B49" s="37" t="s">
        <v>299</v>
      </c>
      <c r="C49" s="8" t="s">
        <v>572</v>
      </c>
      <c r="D49" s="37" t="s">
        <v>35</v>
      </c>
      <c r="E49" s="8" t="s">
        <v>23</v>
      </c>
      <c r="F49" s="37" t="s">
        <v>159</v>
      </c>
      <c r="I49" s="9" t="s">
        <v>646</v>
      </c>
      <c r="L49" s="9">
        <v>2.6</v>
      </c>
    </row>
    <row r="50" spans="1:13" x14ac:dyDescent="0.3">
      <c r="A50" s="3">
        <v>308</v>
      </c>
      <c r="B50" s="37" t="s">
        <v>574</v>
      </c>
      <c r="C50" s="8" t="s">
        <v>575</v>
      </c>
      <c r="D50" s="37" t="s">
        <v>35</v>
      </c>
      <c r="E50" s="8" t="s">
        <v>23</v>
      </c>
      <c r="F50" s="37" t="s">
        <v>159</v>
      </c>
      <c r="H50" s="9">
        <v>36.5</v>
      </c>
      <c r="I50" s="9" t="s">
        <v>609</v>
      </c>
      <c r="L50" s="9">
        <v>3.45</v>
      </c>
    </row>
    <row r="51" spans="1:13" x14ac:dyDescent="0.3">
      <c r="A51" s="3">
        <v>330</v>
      </c>
      <c r="B51" s="37" t="s">
        <v>200</v>
      </c>
      <c r="C51" s="8" t="s">
        <v>341</v>
      </c>
      <c r="D51" s="37" t="s">
        <v>182</v>
      </c>
      <c r="E51" s="8" t="s">
        <v>23</v>
      </c>
      <c r="F51" s="37" t="s">
        <v>159</v>
      </c>
      <c r="G51" s="9">
        <v>15.5</v>
      </c>
      <c r="I51" s="9" t="s">
        <v>623</v>
      </c>
      <c r="L51" s="9">
        <v>3.68</v>
      </c>
    </row>
    <row r="52" spans="1:13" x14ac:dyDescent="0.3">
      <c r="A52" s="3">
        <v>332</v>
      </c>
      <c r="B52" s="37" t="s">
        <v>299</v>
      </c>
      <c r="C52" s="8" t="s">
        <v>343</v>
      </c>
      <c r="D52" s="37" t="s">
        <v>182</v>
      </c>
      <c r="E52" s="8" t="s">
        <v>23</v>
      </c>
      <c r="F52" s="37" t="s">
        <v>159</v>
      </c>
      <c r="H52" s="9">
        <v>34.5</v>
      </c>
      <c r="M52" s="9">
        <v>18.96</v>
      </c>
    </row>
    <row r="53" spans="1:13" x14ac:dyDescent="0.3">
      <c r="A53" s="3">
        <v>351</v>
      </c>
      <c r="B53" s="37" t="s">
        <v>200</v>
      </c>
      <c r="C53" s="8" t="s">
        <v>228</v>
      </c>
      <c r="D53" s="37" t="s">
        <v>182</v>
      </c>
      <c r="E53" s="8" t="s">
        <v>23</v>
      </c>
      <c r="F53" s="37" t="s">
        <v>159</v>
      </c>
      <c r="G53" s="9">
        <v>17.2</v>
      </c>
      <c r="J53" s="9">
        <v>1.18</v>
      </c>
      <c r="L53" s="9">
        <v>3.04</v>
      </c>
    </row>
    <row r="54" spans="1:13" x14ac:dyDescent="0.3">
      <c r="A54" s="3">
        <v>356</v>
      </c>
      <c r="B54" s="37" t="s">
        <v>200</v>
      </c>
      <c r="C54" s="8" t="s">
        <v>377</v>
      </c>
      <c r="D54" s="37" t="s">
        <v>182</v>
      </c>
      <c r="E54" s="8" t="s">
        <v>23</v>
      </c>
      <c r="F54" s="37" t="s">
        <v>159</v>
      </c>
      <c r="G54" s="9">
        <v>16.2</v>
      </c>
      <c r="H54" s="9">
        <v>31.8</v>
      </c>
      <c r="J54" s="9">
        <v>1.25</v>
      </c>
      <c r="L54" s="9">
        <v>3.59</v>
      </c>
      <c r="M54" s="9">
        <v>28.73</v>
      </c>
    </row>
    <row r="55" spans="1:13" x14ac:dyDescent="0.3">
      <c r="A55" s="3">
        <v>357</v>
      </c>
      <c r="B55" s="37" t="s">
        <v>200</v>
      </c>
      <c r="C55" s="8" t="s">
        <v>378</v>
      </c>
      <c r="D55" s="37" t="s">
        <v>182</v>
      </c>
      <c r="E55" s="8" t="s">
        <v>23</v>
      </c>
      <c r="F55" s="37" t="s">
        <v>159</v>
      </c>
      <c r="I55" s="9" t="s">
        <v>633</v>
      </c>
      <c r="L55" s="9">
        <v>3.87</v>
      </c>
    </row>
    <row r="56" spans="1:13" x14ac:dyDescent="0.3">
      <c r="A56" s="3">
        <v>360</v>
      </c>
      <c r="B56" s="37" t="s">
        <v>383</v>
      </c>
      <c r="C56" s="8" t="s">
        <v>384</v>
      </c>
      <c r="D56" s="37" t="s">
        <v>182</v>
      </c>
      <c r="E56" s="8" t="s">
        <v>23</v>
      </c>
      <c r="F56" s="37" t="s">
        <v>159</v>
      </c>
      <c r="G56" s="9">
        <v>16.5</v>
      </c>
      <c r="M56" s="9">
        <v>22.34</v>
      </c>
    </row>
    <row r="57" spans="1:13" x14ac:dyDescent="0.3">
      <c r="A57" s="3">
        <v>362</v>
      </c>
      <c r="B57" s="37" t="s">
        <v>281</v>
      </c>
      <c r="C57" s="8" t="s">
        <v>386</v>
      </c>
      <c r="D57" s="37" t="s">
        <v>182</v>
      </c>
      <c r="E57" s="8" t="s">
        <v>23</v>
      </c>
      <c r="F57" s="37" t="s">
        <v>159</v>
      </c>
      <c r="G57" s="9">
        <v>15.8</v>
      </c>
      <c r="H57" s="9">
        <v>32.1</v>
      </c>
      <c r="M57" s="9">
        <v>23.52</v>
      </c>
    </row>
    <row r="58" spans="1:13" x14ac:dyDescent="0.3">
      <c r="A58" s="3">
        <v>364</v>
      </c>
      <c r="B58" s="37" t="s">
        <v>271</v>
      </c>
      <c r="C58" s="8" t="s">
        <v>388</v>
      </c>
      <c r="D58" s="37" t="s">
        <v>182</v>
      </c>
      <c r="E58" s="8" t="s">
        <v>23</v>
      </c>
      <c r="F58" s="37" t="s">
        <v>159</v>
      </c>
      <c r="G58" s="9">
        <v>16.7</v>
      </c>
      <c r="H58" s="9">
        <v>33.9</v>
      </c>
      <c r="M58" s="9">
        <v>15.12</v>
      </c>
    </row>
    <row r="59" spans="1:13" x14ac:dyDescent="0.3">
      <c r="A59" s="3">
        <v>368</v>
      </c>
      <c r="B59" s="37" t="s">
        <v>395</v>
      </c>
      <c r="C59" s="8" t="s">
        <v>396</v>
      </c>
      <c r="D59" s="37" t="s">
        <v>182</v>
      </c>
      <c r="E59" s="8" t="s">
        <v>23</v>
      </c>
      <c r="F59" s="37" t="s">
        <v>159</v>
      </c>
      <c r="I59" s="9" t="s">
        <v>634</v>
      </c>
      <c r="L59" s="9">
        <v>2.75</v>
      </c>
    </row>
    <row r="60" spans="1:13" x14ac:dyDescent="0.3">
      <c r="A60" s="3">
        <v>370</v>
      </c>
      <c r="B60" s="37" t="s">
        <v>249</v>
      </c>
      <c r="C60" s="8" t="s">
        <v>398</v>
      </c>
      <c r="D60" s="37" t="s">
        <v>182</v>
      </c>
      <c r="E60" s="8" t="s">
        <v>23</v>
      </c>
      <c r="F60" s="37" t="s">
        <v>159</v>
      </c>
      <c r="G60" s="9">
        <v>16</v>
      </c>
      <c r="H60" s="9">
        <v>34.1</v>
      </c>
    </row>
    <row r="61" spans="1:13" x14ac:dyDescent="0.3">
      <c r="A61" s="3">
        <v>372</v>
      </c>
      <c r="B61" s="37" t="s">
        <v>401</v>
      </c>
      <c r="C61" s="8" t="s">
        <v>402</v>
      </c>
      <c r="D61" s="37" t="s">
        <v>182</v>
      </c>
      <c r="E61" s="8" t="s">
        <v>23</v>
      </c>
      <c r="F61" s="37" t="s">
        <v>159</v>
      </c>
      <c r="H61" s="9">
        <v>34.799999999999997</v>
      </c>
      <c r="I61" s="9" t="s">
        <v>624</v>
      </c>
      <c r="J61" s="9">
        <v>1</v>
      </c>
    </row>
    <row r="62" spans="1:13" x14ac:dyDescent="0.3">
      <c r="A62" s="3">
        <v>373</v>
      </c>
      <c r="B62" s="37" t="s">
        <v>403</v>
      </c>
      <c r="C62" s="8" t="s">
        <v>404</v>
      </c>
      <c r="D62" s="37" t="s">
        <v>182</v>
      </c>
      <c r="E62" s="8" t="s">
        <v>23</v>
      </c>
      <c r="F62" s="37" t="s">
        <v>159</v>
      </c>
      <c r="G62" s="9">
        <v>17.3</v>
      </c>
      <c r="L62" s="9">
        <v>3.29</v>
      </c>
      <c r="M62" s="9">
        <v>24.42</v>
      </c>
    </row>
    <row r="63" spans="1:13" x14ac:dyDescent="0.3">
      <c r="A63" s="3">
        <v>375</v>
      </c>
      <c r="B63" s="37" t="s">
        <v>297</v>
      </c>
      <c r="C63" s="8" t="s">
        <v>406</v>
      </c>
      <c r="D63" s="37" t="s">
        <v>182</v>
      </c>
      <c r="E63" s="8" t="s">
        <v>23</v>
      </c>
      <c r="F63" s="37" t="s">
        <v>159</v>
      </c>
      <c r="H63" s="9">
        <v>35.1</v>
      </c>
      <c r="J63" s="9">
        <v>1</v>
      </c>
      <c r="L63" s="9">
        <v>2.86</v>
      </c>
    </row>
    <row r="64" spans="1:13" x14ac:dyDescent="0.3">
      <c r="A64" s="3">
        <v>382</v>
      </c>
      <c r="B64" s="37" t="s">
        <v>414</v>
      </c>
      <c r="C64" s="8" t="s">
        <v>413</v>
      </c>
      <c r="D64" s="37" t="s">
        <v>182</v>
      </c>
      <c r="E64" s="8" t="s">
        <v>23</v>
      </c>
      <c r="F64" s="37" t="s">
        <v>159</v>
      </c>
      <c r="I64" s="9" t="s">
        <v>639</v>
      </c>
    </row>
    <row r="65" spans="1:13" x14ac:dyDescent="0.3">
      <c r="A65" s="3">
        <v>384</v>
      </c>
      <c r="B65" s="37" t="s">
        <v>417</v>
      </c>
      <c r="C65" s="8" t="s">
        <v>418</v>
      </c>
      <c r="D65" s="37" t="s">
        <v>182</v>
      </c>
      <c r="E65" s="8" t="s">
        <v>23</v>
      </c>
      <c r="F65" s="37" t="s">
        <v>159</v>
      </c>
      <c r="H65" s="9">
        <v>35.4</v>
      </c>
      <c r="I65" s="9" t="s">
        <v>630</v>
      </c>
      <c r="M65" s="9">
        <v>18.399999999999999</v>
      </c>
    </row>
    <row r="66" spans="1:13" x14ac:dyDescent="0.3">
      <c r="A66" s="3">
        <v>385</v>
      </c>
      <c r="B66" s="37" t="s">
        <v>419</v>
      </c>
      <c r="C66" s="8" t="s">
        <v>420</v>
      </c>
      <c r="D66" s="37" t="s">
        <v>182</v>
      </c>
      <c r="E66" s="8" t="s">
        <v>23</v>
      </c>
      <c r="F66" s="37" t="s">
        <v>159</v>
      </c>
      <c r="G66" s="9">
        <v>16.899999999999999</v>
      </c>
      <c r="L66" s="9">
        <v>3.03</v>
      </c>
    </row>
    <row r="67" spans="1:13" x14ac:dyDescent="0.3">
      <c r="A67" s="3">
        <v>404</v>
      </c>
      <c r="B67" s="37" t="s">
        <v>510</v>
      </c>
      <c r="C67" s="8" t="s">
        <v>511</v>
      </c>
      <c r="D67" s="37" t="s">
        <v>34</v>
      </c>
      <c r="E67" s="8" t="s">
        <v>23</v>
      </c>
      <c r="F67" s="37" t="s">
        <v>159</v>
      </c>
      <c r="H67" s="9">
        <v>34.5</v>
      </c>
      <c r="K67" s="13"/>
    </row>
    <row r="68" spans="1:13" x14ac:dyDescent="0.3">
      <c r="A68" s="3">
        <v>4</v>
      </c>
      <c r="B68" s="37" t="s">
        <v>185</v>
      </c>
      <c r="C68" s="8" t="s">
        <v>186</v>
      </c>
      <c r="D68" s="37" t="s">
        <v>182</v>
      </c>
      <c r="E68" s="8" t="s">
        <v>24</v>
      </c>
      <c r="F68" s="37" t="s">
        <v>177</v>
      </c>
      <c r="G68" s="9">
        <v>18.399999999999999</v>
      </c>
      <c r="H68" s="9">
        <v>38.700000000000003</v>
      </c>
      <c r="L68" s="9">
        <v>2.76</v>
      </c>
    </row>
    <row r="69" spans="1:13" x14ac:dyDescent="0.3">
      <c r="A69" s="3">
        <v>10</v>
      </c>
      <c r="B69" s="37" t="s">
        <v>195</v>
      </c>
      <c r="C69" s="8" t="s">
        <v>196</v>
      </c>
      <c r="D69" s="37" t="s">
        <v>182</v>
      </c>
      <c r="E69" s="8" t="s">
        <v>24</v>
      </c>
      <c r="F69" s="37" t="s">
        <v>177</v>
      </c>
      <c r="I69" s="9" t="s">
        <v>615</v>
      </c>
    </row>
    <row r="70" spans="1:13" x14ac:dyDescent="0.3">
      <c r="A70" s="3">
        <v>12</v>
      </c>
      <c r="B70" s="37" t="s">
        <v>195</v>
      </c>
      <c r="C70" s="8" t="s">
        <v>199</v>
      </c>
      <c r="D70" s="37" t="s">
        <v>182</v>
      </c>
      <c r="E70" s="8" t="s">
        <v>24</v>
      </c>
      <c r="F70" s="37" t="s">
        <v>177</v>
      </c>
      <c r="G70" s="9">
        <v>16.100000000000001</v>
      </c>
      <c r="I70" s="9" t="s">
        <v>609</v>
      </c>
      <c r="L70" s="9">
        <v>3.51</v>
      </c>
    </row>
    <row r="71" spans="1:13" x14ac:dyDescent="0.3">
      <c r="A71" s="3">
        <v>17</v>
      </c>
      <c r="B71" s="37" t="s">
        <v>589</v>
      </c>
      <c r="C71" s="8" t="s">
        <v>590</v>
      </c>
      <c r="D71" s="37" t="s">
        <v>182</v>
      </c>
      <c r="E71" s="8" t="s">
        <v>24</v>
      </c>
      <c r="F71" s="37" t="s">
        <v>177</v>
      </c>
      <c r="H71" s="9">
        <v>35.299999999999997</v>
      </c>
    </row>
    <row r="72" spans="1:13" x14ac:dyDescent="0.3">
      <c r="A72" s="3">
        <v>20</v>
      </c>
      <c r="B72" s="37" t="s">
        <v>207</v>
      </c>
      <c r="C72" s="8" t="s">
        <v>206</v>
      </c>
      <c r="D72" s="37" t="s">
        <v>182</v>
      </c>
      <c r="E72" s="8" t="s">
        <v>24</v>
      </c>
      <c r="F72" s="37" t="s">
        <v>177</v>
      </c>
      <c r="G72" s="9">
        <v>17.600000000000001</v>
      </c>
      <c r="H72" s="9">
        <v>36.700000000000003</v>
      </c>
      <c r="L72" s="9">
        <v>2.88</v>
      </c>
    </row>
    <row r="73" spans="1:13" x14ac:dyDescent="0.3">
      <c r="A73" s="3">
        <v>25</v>
      </c>
      <c r="B73" s="37" t="s">
        <v>216</v>
      </c>
      <c r="C73" s="8" t="s">
        <v>215</v>
      </c>
      <c r="D73" s="37" t="s">
        <v>182</v>
      </c>
      <c r="E73" s="8" t="s">
        <v>24</v>
      </c>
      <c r="F73" s="37" t="s">
        <v>177</v>
      </c>
      <c r="L73" s="9">
        <v>2.68</v>
      </c>
      <c r="M73" s="9">
        <v>5.83</v>
      </c>
    </row>
    <row r="74" spans="1:13" x14ac:dyDescent="0.3">
      <c r="A74" s="3">
        <v>28</v>
      </c>
      <c r="B74" s="37" t="s">
        <v>221</v>
      </c>
      <c r="C74" s="8" t="s">
        <v>222</v>
      </c>
      <c r="D74" s="37" t="s">
        <v>182</v>
      </c>
      <c r="E74" s="8" t="s">
        <v>24</v>
      </c>
      <c r="F74" s="37" t="s">
        <v>177</v>
      </c>
      <c r="G74" s="9">
        <v>15.5</v>
      </c>
      <c r="H74" s="9">
        <v>31.7</v>
      </c>
      <c r="L74" s="9">
        <v>3.59</v>
      </c>
    </row>
    <row r="75" spans="1:13" x14ac:dyDescent="0.3">
      <c r="A75" s="3">
        <v>34</v>
      </c>
      <c r="B75" s="37" t="s">
        <v>229</v>
      </c>
      <c r="C75" s="8" t="s">
        <v>230</v>
      </c>
      <c r="D75" s="37" t="s">
        <v>182</v>
      </c>
      <c r="E75" s="8" t="s">
        <v>24</v>
      </c>
      <c r="F75" s="37" t="s">
        <v>177</v>
      </c>
      <c r="I75" s="9" t="s">
        <v>613</v>
      </c>
    </row>
    <row r="76" spans="1:13" x14ac:dyDescent="0.3">
      <c r="A76" s="3">
        <v>39</v>
      </c>
      <c r="B76" s="37" t="s">
        <v>237</v>
      </c>
      <c r="C76" s="8" t="s">
        <v>238</v>
      </c>
      <c r="D76" s="37" t="s">
        <v>182</v>
      </c>
      <c r="E76" s="8" t="s">
        <v>24</v>
      </c>
      <c r="F76" s="37" t="s">
        <v>177</v>
      </c>
      <c r="G76" s="9">
        <v>17.100000000000001</v>
      </c>
      <c r="H76" s="9">
        <v>35.1</v>
      </c>
      <c r="L76" s="9">
        <v>3.27</v>
      </c>
    </row>
    <row r="77" spans="1:13" x14ac:dyDescent="0.3">
      <c r="A77" s="3">
        <v>41</v>
      </c>
      <c r="B77" s="37" t="s">
        <v>240</v>
      </c>
      <c r="C77" s="8" t="s">
        <v>241</v>
      </c>
      <c r="D77" s="37" t="s">
        <v>182</v>
      </c>
      <c r="E77" s="8" t="s">
        <v>24</v>
      </c>
      <c r="F77" s="37" t="s">
        <v>177</v>
      </c>
      <c r="G77" s="9">
        <v>16.8</v>
      </c>
      <c r="I77" s="9" t="s">
        <v>596</v>
      </c>
      <c r="L77" s="9">
        <v>2.57</v>
      </c>
    </row>
    <row r="78" spans="1:13" x14ac:dyDescent="0.3">
      <c r="A78" s="3">
        <v>48</v>
      </c>
      <c r="B78" s="37" t="s">
        <v>251</v>
      </c>
      <c r="C78" s="8" t="s">
        <v>250</v>
      </c>
      <c r="D78" s="37" t="s">
        <v>182</v>
      </c>
      <c r="E78" s="8" t="s">
        <v>24</v>
      </c>
      <c r="F78" s="37" t="s">
        <v>177</v>
      </c>
      <c r="G78" s="9">
        <v>18.899999999999999</v>
      </c>
      <c r="H78" s="9">
        <v>38.4</v>
      </c>
      <c r="L78" s="9">
        <v>2.54</v>
      </c>
    </row>
    <row r="79" spans="1:13" x14ac:dyDescent="0.3">
      <c r="A79" s="3">
        <v>49</v>
      </c>
      <c r="B79" s="37" t="s">
        <v>252</v>
      </c>
      <c r="C79" s="8" t="s">
        <v>253</v>
      </c>
      <c r="D79" s="37" t="s">
        <v>182</v>
      </c>
      <c r="E79" s="8" t="s">
        <v>24</v>
      </c>
      <c r="F79" s="37" t="s">
        <v>177</v>
      </c>
      <c r="G79" s="9">
        <v>16</v>
      </c>
      <c r="L79" s="9">
        <v>3.71</v>
      </c>
      <c r="M79" s="9">
        <v>26.91</v>
      </c>
    </row>
    <row r="80" spans="1:13" x14ac:dyDescent="0.3">
      <c r="A80" s="3">
        <v>50</v>
      </c>
      <c r="B80" s="37" t="s">
        <v>254</v>
      </c>
      <c r="C80" s="8" t="s">
        <v>255</v>
      </c>
      <c r="D80" s="37" t="s">
        <v>182</v>
      </c>
      <c r="E80" s="8" t="s">
        <v>24</v>
      </c>
      <c r="F80" s="37" t="s">
        <v>177</v>
      </c>
      <c r="H80" s="9">
        <v>39</v>
      </c>
      <c r="I80" s="9" t="s">
        <v>598</v>
      </c>
      <c r="M80" s="9">
        <v>19.690000000000001</v>
      </c>
    </row>
    <row r="81" spans="1:13" x14ac:dyDescent="0.3">
      <c r="A81" s="3">
        <v>55</v>
      </c>
      <c r="B81" s="37" t="s">
        <v>262</v>
      </c>
      <c r="C81" s="8" t="s">
        <v>263</v>
      </c>
      <c r="D81" s="37" t="s">
        <v>182</v>
      </c>
      <c r="E81" s="8" t="s">
        <v>24</v>
      </c>
      <c r="F81" s="37" t="s">
        <v>177</v>
      </c>
      <c r="H81" s="9">
        <v>36.9</v>
      </c>
      <c r="L81" s="9">
        <v>3.05</v>
      </c>
      <c r="M81" s="9">
        <v>17.23</v>
      </c>
    </row>
    <row r="82" spans="1:13" x14ac:dyDescent="0.3">
      <c r="A82" s="3">
        <v>58</v>
      </c>
      <c r="B82" s="37" t="s">
        <v>267</v>
      </c>
      <c r="C82" s="8" t="s">
        <v>268</v>
      </c>
      <c r="D82" s="37" t="s">
        <v>182</v>
      </c>
      <c r="E82" s="8" t="s">
        <v>24</v>
      </c>
      <c r="F82" s="37" t="s">
        <v>177</v>
      </c>
      <c r="G82" s="9">
        <v>17.2</v>
      </c>
      <c r="H82" s="9">
        <v>35.299999999999997</v>
      </c>
      <c r="M82" s="9">
        <v>12.76</v>
      </c>
    </row>
    <row r="83" spans="1:13" x14ac:dyDescent="0.3">
      <c r="A83" s="3">
        <v>59</v>
      </c>
      <c r="B83" s="37" t="s">
        <v>269</v>
      </c>
      <c r="C83" s="8" t="s">
        <v>270</v>
      </c>
      <c r="D83" s="37" t="s">
        <v>182</v>
      </c>
      <c r="E83" s="8" t="s">
        <v>24</v>
      </c>
      <c r="F83" s="37" t="s">
        <v>177</v>
      </c>
      <c r="G83" s="9">
        <v>18.100000000000001</v>
      </c>
    </row>
    <row r="84" spans="1:13" x14ac:dyDescent="0.3">
      <c r="A84" s="3">
        <v>61</v>
      </c>
      <c r="B84" s="37" t="s">
        <v>273</v>
      </c>
      <c r="C84" s="8" t="s">
        <v>274</v>
      </c>
      <c r="D84" s="37" t="s">
        <v>182</v>
      </c>
      <c r="E84" s="8" t="s">
        <v>24</v>
      </c>
      <c r="F84" s="37" t="s">
        <v>177</v>
      </c>
      <c r="H84" s="9">
        <v>34.4</v>
      </c>
      <c r="I84" s="9" t="s">
        <v>614</v>
      </c>
      <c r="L84" s="9">
        <v>2.91</v>
      </c>
    </row>
    <row r="85" spans="1:13" x14ac:dyDescent="0.3">
      <c r="A85" s="3">
        <v>68</v>
      </c>
      <c r="B85" s="37" t="s">
        <v>287</v>
      </c>
      <c r="C85" s="8" t="s">
        <v>286</v>
      </c>
      <c r="D85" s="37" t="s">
        <v>182</v>
      </c>
      <c r="E85" s="8" t="s">
        <v>24</v>
      </c>
      <c r="F85" s="37" t="s">
        <v>177</v>
      </c>
      <c r="H85" s="9">
        <v>41.9</v>
      </c>
      <c r="M85" s="9">
        <v>10.49</v>
      </c>
    </row>
    <row r="86" spans="1:13" x14ac:dyDescent="0.3">
      <c r="A86" s="3">
        <v>71</v>
      </c>
      <c r="B86" s="37" t="s">
        <v>292</v>
      </c>
      <c r="C86" s="8" t="s">
        <v>293</v>
      </c>
      <c r="D86" s="37" t="s">
        <v>182</v>
      </c>
      <c r="E86" s="8" t="s">
        <v>24</v>
      </c>
      <c r="F86" s="37" t="s">
        <v>177</v>
      </c>
      <c r="G86" s="9">
        <v>18.399999999999999</v>
      </c>
      <c r="L86" s="9">
        <v>2.9</v>
      </c>
    </row>
    <row r="87" spans="1:13" x14ac:dyDescent="0.3">
      <c r="A87" s="3">
        <v>72</v>
      </c>
      <c r="B87" s="37" t="s">
        <v>294</v>
      </c>
      <c r="C87" s="8" t="s">
        <v>295</v>
      </c>
      <c r="D87" s="37" t="s">
        <v>182</v>
      </c>
      <c r="E87" s="8" t="s">
        <v>24</v>
      </c>
      <c r="F87" s="37" t="s">
        <v>177</v>
      </c>
      <c r="H87" s="9">
        <v>36.299999999999997</v>
      </c>
      <c r="I87" s="9" t="s">
        <v>616</v>
      </c>
    </row>
    <row r="88" spans="1:13" x14ac:dyDescent="0.3">
      <c r="A88" s="3">
        <v>73</v>
      </c>
      <c r="B88" s="37" t="s">
        <v>233</v>
      </c>
      <c r="C88" s="8" t="s">
        <v>296</v>
      </c>
      <c r="D88" s="37" t="s">
        <v>182</v>
      </c>
      <c r="E88" s="8" t="s">
        <v>24</v>
      </c>
      <c r="F88" s="37" t="s">
        <v>177</v>
      </c>
      <c r="H88" s="9">
        <v>36</v>
      </c>
      <c r="I88" s="9" t="s">
        <v>599</v>
      </c>
    </row>
    <row r="89" spans="1:13" x14ac:dyDescent="0.3">
      <c r="A89" s="3">
        <v>84</v>
      </c>
      <c r="B89" s="37" t="s">
        <v>312</v>
      </c>
      <c r="C89" s="8" t="s">
        <v>313</v>
      </c>
      <c r="D89" s="37" t="s">
        <v>182</v>
      </c>
      <c r="E89" s="8" t="s">
        <v>24</v>
      </c>
      <c r="F89" s="37" t="s">
        <v>177</v>
      </c>
      <c r="H89" s="9">
        <v>38</v>
      </c>
      <c r="L89" s="9">
        <v>3.06</v>
      </c>
      <c r="M89" s="9">
        <v>10.77</v>
      </c>
    </row>
    <row r="90" spans="1:13" x14ac:dyDescent="0.3">
      <c r="A90" s="3">
        <v>91</v>
      </c>
      <c r="B90" s="37" t="s">
        <v>232</v>
      </c>
      <c r="C90" s="8" t="s">
        <v>264</v>
      </c>
      <c r="D90" s="37" t="s">
        <v>182</v>
      </c>
      <c r="E90" s="8" t="s">
        <v>24</v>
      </c>
      <c r="F90" s="37" t="s">
        <v>177</v>
      </c>
      <c r="G90" s="9">
        <v>19.7</v>
      </c>
      <c r="I90" s="9" t="s">
        <v>604</v>
      </c>
      <c r="L90" s="9">
        <v>1.78</v>
      </c>
    </row>
    <row r="91" spans="1:13" x14ac:dyDescent="0.3">
      <c r="A91" s="3">
        <v>93</v>
      </c>
      <c r="B91" s="37" t="s">
        <v>181</v>
      </c>
      <c r="C91" s="8" t="s">
        <v>320</v>
      </c>
      <c r="D91" s="37" t="s">
        <v>182</v>
      </c>
      <c r="E91" s="8" t="s">
        <v>24</v>
      </c>
      <c r="F91" s="37" t="s">
        <v>177</v>
      </c>
      <c r="G91" s="9">
        <v>15.8</v>
      </c>
      <c r="H91" s="9">
        <v>31.4</v>
      </c>
      <c r="L91" s="9">
        <v>3.4</v>
      </c>
    </row>
    <row r="92" spans="1:13" x14ac:dyDescent="0.3">
      <c r="A92" s="3">
        <v>98</v>
      </c>
      <c r="B92" s="37" t="s">
        <v>329</v>
      </c>
      <c r="C92" s="8" t="s">
        <v>330</v>
      </c>
      <c r="D92" s="37" t="s">
        <v>182</v>
      </c>
      <c r="E92" s="8" t="s">
        <v>24</v>
      </c>
      <c r="F92" s="37" t="s">
        <v>177</v>
      </c>
      <c r="G92" s="9">
        <v>16</v>
      </c>
      <c r="H92" s="9">
        <v>32.6</v>
      </c>
      <c r="L92" s="9">
        <v>3.15</v>
      </c>
    </row>
    <row r="93" spans="1:13" x14ac:dyDescent="0.3">
      <c r="A93" s="3">
        <v>99</v>
      </c>
      <c r="B93" s="37" t="s">
        <v>212</v>
      </c>
      <c r="C93" s="8" t="s">
        <v>331</v>
      </c>
      <c r="D93" s="37" t="s">
        <v>182</v>
      </c>
      <c r="E93" s="8" t="s">
        <v>24</v>
      </c>
      <c r="F93" s="37" t="s">
        <v>177</v>
      </c>
      <c r="H93" s="9">
        <v>34.5</v>
      </c>
      <c r="M93" s="9">
        <v>17.82</v>
      </c>
    </row>
    <row r="94" spans="1:13" x14ac:dyDescent="0.3">
      <c r="A94" s="3">
        <v>101</v>
      </c>
      <c r="B94" s="37" t="s">
        <v>421</v>
      </c>
      <c r="C94" s="8" t="s">
        <v>422</v>
      </c>
      <c r="D94" s="37" t="s">
        <v>31</v>
      </c>
      <c r="E94" s="8" t="s">
        <v>24</v>
      </c>
      <c r="F94" s="37" t="s">
        <v>177</v>
      </c>
      <c r="G94" s="9">
        <v>15.6</v>
      </c>
      <c r="I94" s="9" t="s">
        <v>607</v>
      </c>
    </row>
    <row r="95" spans="1:13" x14ac:dyDescent="0.3">
      <c r="A95" s="3">
        <v>102</v>
      </c>
      <c r="B95" s="37" t="s">
        <v>423</v>
      </c>
      <c r="C95" s="8" t="s">
        <v>424</v>
      </c>
      <c r="D95" s="37" t="s">
        <v>31</v>
      </c>
      <c r="E95" s="8" t="s">
        <v>24</v>
      </c>
      <c r="F95" s="37" t="s">
        <v>177</v>
      </c>
      <c r="I95" s="9" t="s">
        <v>606</v>
      </c>
    </row>
    <row r="96" spans="1:13" x14ac:dyDescent="0.3">
      <c r="A96" s="3">
        <v>103</v>
      </c>
      <c r="B96" s="37" t="s">
        <v>425</v>
      </c>
      <c r="C96" s="8" t="s">
        <v>426</v>
      </c>
      <c r="D96" s="37" t="s">
        <v>31</v>
      </c>
      <c r="E96" s="8" t="s">
        <v>24</v>
      </c>
      <c r="F96" s="37" t="s">
        <v>177</v>
      </c>
      <c r="G96" s="9">
        <v>18.5</v>
      </c>
      <c r="H96" s="9">
        <v>38.4</v>
      </c>
      <c r="I96" s="9" t="s">
        <v>595</v>
      </c>
    </row>
    <row r="97" spans="1:13" x14ac:dyDescent="0.3">
      <c r="A97" s="3">
        <v>104</v>
      </c>
      <c r="B97" s="37" t="s">
        <v>427</v>
      </c>
      <c r="C97" s="8" t="s">
        <v>428</v>
      </c>
      <c r="D97" s="37" t="s">
        <v>31</v>
      </c>
      <c r="E97" s="8" t="s">
        <v>24</v>
      </c>
      <c r="F97" s="37" t="s">
        <v>177</v>
      </c>
      <c r="G97" s="9">
        <v>17.7</v>
      </c>
      <c r="M97" s="9">
        <v>20.440000000000001</v>
      </c>
    </row>
    <row r="98" spans="1:13" x14ac:dyDescent="0.3">
      <c r="A98" s="3">
        <v>105</v>
      </c>
      <c r="B98" s="37" t="s">
        <v>429</v>
      </c>
      <c r="C98" s="8" t="s">
        <v>430</v>
      </c>
      <c r="D98" s="37" t="s">
        <v>31</v>
      </c>
      <c r="E98" s="8" t="s">
        <v>24</v>
      </c>
      <c r="F98" s="37" t="s">
        <v>177</v>
      </c>
      <c r="H98" s="9">
        <v>35.799999999999997</v>
      </c>
      <c r="J98" s="9">
        <v>1</v>
      </c>
      <c r="M98" s="9">
        <v>15.86</v>
      </c>
    </row>
    <row r="99" spans="1:13" x14ac:dyDescent="0.3">
      <c r="A99" s="3">
        <v>157</v>
      </c>
      <c r="B99" s="37" t="s">
        <v>456</v>
      </c>
      <c r="C99" s="8" t="s">
        <v>457</v>
      </c>
      <c r="D99" s="37" t="s">
        <v>34</v>
      </c>
      <c r="E99" s="8" t="s">
        <v>24</v>
      </c>
      <c r="F99" s="37" t="s">
        <v>177</v>
      </c>
      <c r="I99" s="9" t="s">
        <v>620</v>
      </c>
      <c r="L99" s="9">
        <v>2.23</v>
      </c>
      <c r="M99" s="9">
        <v>9.93</v>
      </c>
    </row>
    <row r="100" spans="1:13" x14ac:dyDescent="0.3">
      <c r="A100" s="3">
        <v>158</v>
      </c>
      <c r="B100" s="37" t="s">
        <v>458</v>
      </c>
      <c r="C100" s="8" t="s">
        <v>459</v>
      </c>
      <c r="D100" s="37" t="s">
        <v>34</v>
      </c>
      <c r="E100" s="8" t="s">
        <v>24</v>
      </c>
      <c r="F100" s="37" t="s">
        <v>177</v>
      </c>
      <c r="G100" s="9">
        <v>16.600000000000001</v>
      </c>
      <c r="H100" s="9">
        <v>33.700000000000003</v>
      </c>
      <c r="L100" s="9">
        <v>2.69</v>
      </c>
    </row>
    <row r="101" spans="1:13" x14ac:dyDescent="0.3">
      <c r="A101" s="3">
        <v>180</v>
      </c>
      <c r="B101" s="37" t="s">
        <v>585</v>
      </c>
      <c r="C101" s="8" t="s">
        <v>586</v>
      </c>
      <c r="D101" s="37" t="s">
        <v>34</v>
      </c>
      <c r="E101" s="8" t="s">
        <v>24</v>
      </c>
      <c r="F101" s="37" t="s">
        <v>177</v>
      </c>
      <c r="G101" s="9">
        <v>17.5</v>
      </c>
      <c r="K101" s="12"/>
    </row>
    <row r="102" spans="1:13" x14ac:dyDescent="0.3">
      <c r="A102" s="3">
        <v>194</v>
      </c>
      <c r="B102" s="37" t="s">
        <v>504</v>
      </c>
      <c r="C102" s="8" t="s">
        <v>505</v>
      </c>
      <c r="D102" s="37" t="s">
        <v>34</v>
      </c>
      <c r="E102" s="8" t="s">
        <v>24</v>
      </c>
      <c r="F102" s="37" t="s">
        <v>177</v>
      </c>
      <c r="I102" s="9" t="s">
        <v>605</v>
      </c>
      <c r="K102" s="12"/>
      <c r="L102" s="9">
        <v>2.0299999999999998</v>
      </c>
    </row>
    <row r="103" spans="1:13" x14ac:dyDescent="0.3">
      <c r="A103" s="3">
        <v>195</v>
      </c>
      <c r="B103" s="37" t="s">
        <v>506</v>
      </c>
      <c r="C103" s="8" t="s">
        <v>484</v>
      </c>
      <c r="D103" s="37" t="s">
        <v>34</v>
      </c>
      <c r="E103" s="8" t="s">
        <v>24</v>
      </c>
      <c r="F103" s="37" t="s">
        <v>177</v>
      </c>
      <c r="G103" s="9">
        <v>20.2</v>
      </c>
      <c r="K103" s="12"/>
      <c r="L103" s="9">
        <v>2.04</v>
      </c>
    </row>
    <row r="104" spans="1:13" x14ac:dyDescent="0.3">
      <c r="A104" s="3">
        <v>197</v>
      </c>
      <c r="B104" s="37" t="s">
        <v>488</v>
      </c>
      <c r="C104" s="8" t="s">
        <v>410</v>
      </c>
      <c r="D104" s="37" t="s">
        <v>34</v>
      </c>
      <c r="E104" s="8" t="s">
        <v>24</v>
      </c>
      <c r="F104" s="37" t="s">
        <v>177</v>
      </c>
      <c r="I104" s="9" t="s">
        <v>642</v>
      </c>
      <c r="K104" s="12"/>
      <c r="L104" s="9">
        <v>2.72</v>
      </c>
    </row>
    <row r="105" spans="1:13" x14ac:dyDescent="0.3">
      <c r="A105" s="3">
        <v>210</v>
      </c>
      <c r="B105" s="36" t="s">
        <v>523</v>
      </c>
      <c r="C105" s="16" t="s">
        <v>524</v>
      </c>
      <c r="D105" s="36" t="s">
        <v>32</v>
      </c>
      <c r="E105" s="16" t="s">
        <v>24</v>
      </c>
      <c r="F105" s="36" t="s">
        <v>177</v>
      </c>
      <c r="H105" s="9">
        <v>37</v>
      </c>
      <c r="I105" s="9" t="s">
        <v>602</v>
      </c>
      <c r="K105" s="13"/>
    </row>
    <row r="106" spans="1:13" x14ac:dyDescent="0.3">
      <c r="A106" s="3">
        <v>211</v>
      </c>
      <c r="B106" s="36" t="s">
        <v>525</v>
      </c>
      <c r="C106" s="16" t="s">
        <v>526</v>
      </c>
      <c r="D106" s="36" t="s">
        <v>32</v>
      </c>
      <c r="E106" s="16" t="s">
        <v>24</v>
      </c>
      <c r="F106" s="36" t="s">
        <v>177</v>
      </c>
      <c r="G106" s="9">
        <v>16.8</v>
      </c>
      <c r="H106" s="9">
        <v>33.6</v>
      </c>
    </row>
    <row r="107" spans="1:13" x14ac:dyDescent="0.3">
      <c r="A107" s="3">
        <v>263</v>
      </c>
      <c r="B107" s="37" t="s">
        <v>180</v>
      </c>
      <c r="C107" s="8" t="s">
        <v>161</v>
      </c>
      <c r="D107" s="37" t="s">
        <v>33</v>
      </c>
      <c r="E107" s="8" t="s">
        <v>24</v>
      </c>
      <c r="F107" s="37" t="s">
        <v>177</v>
      </c>
      <c r="G107" s="9">
        <v>16.600000000000001</v>
      </c>
      <c r="I107" s="8" t="s">
        <v>597</v>
      </c>
      <c r="L107" s="9">
        <v>2.98</v>
      </c>
    </row>
    <row r="108" spans="1:13" x14ac:dyDescent="0.3">
      <c r="A108" s="3">
        <v>265</v>
      </c>
      <c r="B108" s="37" t="s">
        <v>181</v>
      </c>
      <c r="C108" s="8" t="s">
        <v>164</v>
      </c>
      <c r="D108" s="37" t="s">
        <v>33</v>
      </c>
      <c r="E108" s="8" t="s">
        <v>24</v>
      </c>
      <c r="F108" s="37" t="s">
        <v>177</v>
      </c>
      <c r="G108" s="9">
        <v>19.600000000000001</v>
      </c>
      <c r="I108" s="8"/>
      <c r="M108" s="9">
        <v>13.79</v>
      </c>
    </row>
    <row r="109" spans="1:13" x14ac:dyDescent="0.3">
      <c r="A109" s="3">
        <v>282</v>
      </c>
      <c r="B109" s="37" t="s">
        <v>543</v>
      </c>
      <c r="C109" s="8" t="s">
        <v>544</v>
      </c>
      <c r="D109" s="37" t="s">
        <v>30</v>
      </c>
      <c r="E109" s="8" t="s">
        <v>24</v>
      </c>
      <c r="F109" s="37" t="s">
        <v>177</v>
      </c>
      <c r="H109" s="9">
        <v>39.299999999999997</v>
      </c>
      <c r="I109" s="9" t="s">
        <v>612</v>
      </c>
      <c r="M109" s="9">
        <v>10.58</v>
      </c>
    </row>
    <row r="110" spans="1:13" x14ac:dyDescent="0.3">
      <c r="A110" s="3">
        <v>283</v>
      </c>
      <c r="B110" s="37" t="s">
        <v>325</v>
      </c>
      <c r="C110" s="8" t="s">
        <v>545</v>
      </c>
      <c r="D110" s="37" t="s">
        <v>30</v>
      </c>
      <c r="E110" s="8" t="s">
        <v>24</v>
      </c>
      <c r="F110" s="37" t="s">
        <v>177</v>
      </c>
      <c r="G110" s="9">
        <v>19</v>
      </c>
      <c r="H110" s="9">
        <v>40.4</v>
      </c>
    </row>
    <row r="111" spans="1:13" x14ac:dyDescent="0.3">
      <c r="A111" s="3">
        <v>284</v>
      </c>
      <c r="B111" s="37" t="s">
        <v>469</v>
      </c>
      <c r="C111" s="8" t="s">
        <v>546</v>
      </c>
      <c r="D111" s="37" t="s">
        <v>30</v>
      </c>
      <c r="E111" s="8" t="s">
        <v>24</v>
      </c>
      <c r="F111" s="37" t="s">
        <v>177</v>
      </c>
      <c r="H111" s="9">
        <v>33.1</v>
      </c>
      <c r="I111" s="9" t="s">
        <v>608</v>
      </c>
      <c r="L111" s="9">
        <v>3.3</v>
      </c>
    </row>
    <row r="112" spans="1:13" x14ac:dyDescent="0.3">
      <c r="A112" s="3">
        <v>285</v>
      </c>
      <c r="B112" s="37" t="s">
        <v>547</v>
      </c>
      <c r="C112" s="8" t="s">
        <v>548</v>
      </c>
      <c r="D112" s="37" t="s">
        <v>30</v>
      </c>
      <c r="E112" s="8" t="s">
        <v>24</v>
      </c>
      <c r="F112" s="37" t="s">
        <v>177</v>
      </c>
      <c r="G112" s="9">
        <v>17.2</v>
      </c>
      <c r="I112" s="9" t="s">
        <v>610</v>
      </c>
      <c r="M112" s="9">
        <v>10.039999999999999</v>
      </c>
    </row>
    <row r="113" spans="1:14" x14ac:dyDescent="0.3">
      <c r="A113" s="3">
        <v>286</v>
      </c>
      <c r="B113" s="37" t="s">
        <v>247</v>
      </c>
      <c r="C113" s="8" t="s">
        <v>549</v>
      </c>
      <c r="D113" s="37" t="s">
        <v>30</v>
      </c>
      <c r="E113" s="8" t="s">
        <v>24</v>
      </c>
      <c r="F113" s="37" t="s">
        <v>177</v>
      </c>
      <c r="G113" s="9">
        <v>20.6</v>
      </c>
      <c r="H113" s="9">
        <v>44.4</v>
      </c>
    </row>
    <row r="114" spans="1:14" x14ac:dyDescent="0.3">
      <c r="A114" s="3">
        <v>287</v>
      </c>
      <c r="B114" s="37" t="s">
        <v>221</v>
      </c>
      <c r="C114" s="8" t="s">
        <v>213</v>
      </c>
      <c r="D114" s="37" t="s">
        <v>30</v>
      </c>
      <c r="E114" s="8" t="s">
        <v>24</v>
      </c>
      <c r="F114" s="37" t="s">
        <v>177</v>
      </c>
      <c r="H114" s="9">
        <v>42.1</v>
      </c>
      <c r="L114" s="9">
        <v>2.36</v>
      </c>
      <c r="M114" s="9">
        <v>8.86</v>
      </c>
    </row>
    <row r="115" spans="1:14" x14ac:dyDescent="0.3">
      <c r="A115" s="3">
        <v>288</v>
      </c>
      <c r="B115" s="37" t="s">
        <v>550</v>
      </c>
      <c r="C115" s="8" t="s">
        <v>551</v>
      </c>
      <c r="D115" s="37" t="s">
        <v>30</v>
      </c>
      <c r="E115" s="8" t="s">
        <v>24</v>
      </c>
      <c r="F115" s="37" t="s">
        <v>177</v>
      </c>
      <c r="H115" s="9">
        <v>39.200000000000003</v>
      </c>
      <c r="I115" s="9" t="s">
        <v>601</v>
      </c>
      <c r="L115" s="9">
        <v>2.92</v>
      </c>
    </row>
    <row r="116" spans="1:14" x14ac:dyDescent="0.3">
      <c r="A116" s="3">
        <v>298</v>
      </c>
      <c r="B116" s="37" t="s">
        <v>565</v>
      </c>
      <c r="C116" s="8" t="s">
        <v>566</v>
      </c>
      <c r="D116" s="37" t="s">
        <v>30</v>
      </c>
      <c r="E116" s="8" t="s">
        <v>24</v>
      </c>
      <c r="F116" s="37" t="s">
        <v>177</v>
      </c>
      <c r="H116" s="9">
        <v>36.1</v>
      </c>
      <c r="I116" s="9" t="s">
        <v>600</v>
      </c>
      <c r="M116" s="9">
        <v>14.09</v>
      </c>
    </row>
    <row r="117" spans="1:14" x14ac:dyDescent="0.3">
      <c r="A117" s="3">
        <v>304</v>
      </c>
      <c r="B117" s="37" t="s">
        <v>570</v>
      </c>
      <c r="C117" s="8" t="s">
        <v>571</v>
      </c>
      <c r="D117" s="37" t="s">
        <v>35</v>
      </c>
      <c r="E117" s="8" t="s">
        <v>24</v>
      </c>
      <c r="F117" s="37" t="s">
        <v>177</v>
      </c>
      <c r="G117" s="9">
        <v>17.899999999999999</v>
      </c>
      <c r="I117" s="9" t="s">
        <v>619</v>
      </c>
      <c r="L117" s="9">
        <v>2.81</v>
      </c>
    </row>
    <row r="118" spans="1:14" x14ac:dyDescent="0.3">
      <c r="A118" s="3">
        <v>333</v>
      </c>
      <c r="B118" s="37" t="s">
        <v>344</v>
      </c>
      <c r="C118" s="8" t="s">
        <v>345</v>
      </c>
      <c r="D118" s="37" t="s">
        <v>182</v>
      </c>
      <c r="E118" s="8" t="s">
        <v>24</v>
      </c>
      <c r="F118" s="37" t="s">
        <v>177</v>
      </c>
      <c r="G118" s="9">
        <v>16.2</v>
      </c>
      <c r="H118" s="9">
        <v>34.1</v>
      </c>
      <c r="L118" s="9">
        <v>3.27</v>
      </c>
    </row>
    <row r="119" spans="1:14" x14ac:dyDescent="0.3">
      <c r="A119" s="3">
        <v>335</v>
      </c>
      <c r="B119" s="37" t="s">
        <v>347</v>
      </c>
      <c r="C119" s="8" t="s">
        <v>348</v>
      </c>
      <c r="D119" s="37" t="s">
        <v>182</v>
      </c>
      <c r="E119" s="8" t="s">
        <v>24</v>
      </c>
      <c r="F119" s="37" t="s">
        <v>177</v>
      </c>
      <c r="H119" s="9">
        <v>37.700000000000003</v>
      </c>
      <c r="I119" s="9" t="s">
        <v>618</v>
      </c>
      <c r="M119" s="9">
        <v>15.2</v>
      </c>
    </row>
    <row r="120" spans="1:14" x14ac:dyDescent="0.3">
      <c r="A120" s="3">
        <v>343</v>
      </c>
      <c r="B120" s="37" t="s">
        <v>362</v>
      </c>
      <c r="C120" s="8" t="s">
        <v>361</v>
      </c>
      <c r="D120" s="37" t="s">
        <v>182</v>
      </c>
      <c r="E120" s="8" t="s">
        <v>24</v>
      </c>
      <c r="F120" s="37" t="s">
        <v>177</v>
      </c>
      <c r="G120" s="9">
        <v>19.899999999999999</v>
      </c>
      <c r="J120" s="9">
        <v>0.95</v>
      </c>
      <c r="L120" s="9">
        <v>2.57</v>
      </c>
    </row>
    <row r="121" spans="1:14" x14ac:dyDescent="0.3">
      <c r="A121" s="3">
        <v>363</v>
      </c>
      <c r="B121" s="37" t="s">
        <v>387</v>
      </c>
      <c r="C121" s="8" t="s">
        <v>386</v>
      </c>
      <c r="D121" s="37" t="s">
        <v>182</v>
      </c>
      <c r="E121" s="8" t="s">
        <v>24</v>
      </c>
      <c r="F121" s="37" t="s">
        <v>177</v>
      </c>
      <c r="H121" s="9">
        <v>34.4</v>
      </c>
      <c r="I121" s="9" t="s">
        <v>594</v>
      </c>
    </row>
    <row r="122" spans="1:14" x14ac:dyDescent="0.3">
      <c r="A122" s="3">
        <v>367</v>
      </c>
      <c r="B122" s="37" t="s">
        <v>393</v>
      </c>
      <c r="C122" s="8" t="s">
        <v>394</v>
      </c>
      <c r="D122" s="37" t="s">
        <v>182</v>
      </c>
      <c r="E122" s="8" t="s">
        <v>24</v>
      </c>
      <c r="F122" s="37" t="s">
        <v>177</v>
      </c>
      <c r="H122" s="9">
        <v>37.4</v>
      </c>
      <c r="I122" s="9" t="s">
        <v>611</v>
      </c>
      <c r="L122" s="9">
        <v>2.59</v>
      </c>
    </row>
    <row r="123" spans="1:14" x14ac:dyDescent="0.3">
      <c r="A123" s="3">
        <v>371</v>
      </c>
      <c r="B123" s="37" t="s">
        <v>399</v>
      </c>
      <c r="C123" s="8" t="s">
        <v>400</v>
      </c>
      <c r="D123" s="37" t="s">
        <v>182</v>
      </c>
      <c r="E123" s="8" t="s">
        <v>24</v>
      </c>
      <c r="F123" s="37" t="s">
        <v>177</v>
      </c>
      <c r="I123" s="9" t="s">
        <v>617</v>
      </c>
      <c r="L123" s="9">
        <v>2.76</v>
      </c>
    </row>
    <row r="124" spans="1:14" x14ac:dyDescent="0.3">
      <c r="A124" s="3">
        <v>379</v>
      </c>
      <c r="B124" s="37" t="s">
        <v>251</v>
      </c>
      <c r="C124" s="8" t="s">
        <v>410</v>
      </c>
      <c r="D124" s="37" t="s">
        <v>182</v>
      </c>
      <c r="E124" s="8" t="s">
        <v>24</v>
      </c>
      <c r="F124" s="37" t="s">
        <v>177</v>
      </c>
      <c r="G124" s="9">
        <v>16.7</v>
      </c>
      <c r="I124" s="9" t="s">
        <v>593</v>
      </c>
    </row>
    <row r="125" spans="1:14" x14ac:dyDescent="0.3">
      <c r="A125" s="3">
        <v>383</v>
      </c>
      <c r="B125" s="37" t="s">
        <v>415</v>
      </c>
      <c r="C125" s="8" t="s">
        <v>416</v>
      </c>
      <c r="D125" s="37" t="s">
        <v>182</v>
      </c>
      <c r="E125" s="8" t="s">
        <v>24</v>
      </c>
      <c r="F125" s="37" t="s">
        <v>177</v>
      </c>
      <c r="G125" s="9">
        <v>16.600000000000001</v>
      </c>
      <c r="H125" s="9">
        <v>33.299999999999997</v>
      </c>
      <c r="L125" s="9">
        <v>3.09</v>
      </c>
    </row>
    <row r="126" spans="1:14" x14ac:dyDescent="0.3">
      <c r="A126" s="3">
        <v>3</v>
      </c>
      <c r="B126" s="37" t="s">
        <v>183</v>
      </c>
      <c r="C126" s="8" t="s">
        <v>184</v>
      </c>
      <c r="D126" s="37" t="s">
        <v>182</v>
      </c>
      <c r="E126" s="8" t="s">
        <v>25</v>
      </c>
      <c r="F126" s="37" t="s">
        <v>159</v>
      </c>
      <c r="K126" s="9">
        <v>14.37</v>
      </c>
      <c r="L126" s="9">
        <v>3.24</v>
      </c>
    </row>
    <row r="127" spans="1:14" x14ac:dyDescent="0.3">
      <c r="A127" s="3">
        <v>6</v>
      </c>
      <c r="B127" s="37" t="s">
        <v>189</v>
      </c>
      <c r="C127" s="8" t="s">
        <v>190</v>
      </c>
      <c r="D127" s="37" t="s">
        <v>182</v>
      </c>
      <c r="E127" s="8" t="s">
        <v>25</v>
      </c>
      <c r="F127" s="37" t="s">
        <v>159</v>
      </c>
      <c r="H127" s="9">
        <v>35.4</v>
      </c>
      <c r="I127" s="9" t="s">
        <v>583</v>
      </c>
      <c r="J127" s="9">
        <v>1.05</v>
      </c>
    </row>
    <row r="128" spans="1:14" s="8" customFormat="1" x14ac:dyDescent="0.3">
      <c r="A128" s="3">
        <v>11</v>
      </c>
      <c r="B128" s="37" t="s">
        <v>197</v>
      </c>
      <c r="C128" s="8" t="s">
        <v>198</v>
      </c>
      <c r="D128" s="37" t="s">
        <v>182</v>
      </c>
      <c r="E128" s="8" t="s">
        <v>25</v>
      </c>
      <c r="F128" s="37" t="s">
        <v>159</v>
      </c>
      <c r="G128" s="9">
        <v>15.3</v>
      </c>
      <c r="H128" s="9"/>
      <c r="I128" s="9" t="s">
        <v>684</v>
      </c>
      <c r="J128" s="9"/>
      <c r="K128" s="9"/>
      <c r="L128" s="9">
        <v>3.17</v>
      </c>
      <c r="M128" s="9"/>
      <c r="N128" s="9"/>
    </row>
    <row r="129" spans="1:14" x14ac:dyDescent="0.3">
      <c r="A129" s="3">
        <v>13</v>
      </c>
      <c r="B129" s="37" t="s">
        <v>171</v>
      </c>
      <c r="C129" s="8" t="s">
        <v>199</v>
      </c>
      <c r="D129" s="37" t="s">
        <v>182</v>
      </c>
      <c r="E129" s="8" t="s">
        <v>25</v>
      </c>
      <c r="F129" s="37" t="s">
        <v>159</v>
      </c>
      <c r="I129" s="9" t="s">
        <v>693</v>
      </c>
      <c r="L129" s="9">
        <v>3.43</v>
      </c>
    </row>
    <row r="130" spans="1:14" x14ac:dyDescent="0.3">
      <c r="A130" s="3">
        <v>16</v>
      </c>
      <c r="B130" s="37" t="s">
        <v>204</v>
      </c>
      <c r="C130" s="8" t="s">
        <v>203</v>
      </c>
      <c r="D130" s="37" t="s">
        <v>182</v>
      </c>
      <c r="E130" s="8" t="s">
        <v>25</v>
      </c>
      <c r="F130" s="37" t="s">
        <v>159</v>
      </c>
      <c r="I130" s="9" t="s">
        <v>692</v>
      </c>
      <c r="L130" s="9">
        <v>3.44</v>
      </c>
    </row>
    <row r="131" spans="1:14" x14ac:dyDescent="0.3">
      <c r="A131" s="3">
        <v>18</v>
      </c>
      <c r="B131" s="37" t="s">
        <v>591</v>
      </c>
      <c r="C131" s="8" t="s">
        <v>590</v>
      </c>
      <c r="D131" s="37" t="s">
        <v>182</v>
      </c>
      <c r="E131" s="8" t="s">
        <v>25</v>
      </c>
      <c r="F131" s="37" t="s">
        <v>476</v>
      </c>
      <c r="I131" s="9" t="s">
        <v>697</v>
      </c>
    </row>
    <row r="132" spans="1:14" x14ac:dyDescent="0.3">
      <c r="A132" s="3">
        <v>19</v>
      </c>
      <c r="B132" s="37" t="s">
        <v>200</v>
      </c>
      <c r="C132" s="8" t="s">
        <v>206</v>
      </c>
      <c r="D132" s="37" t="s">
        <v>182</v>
      </c>
      <c r="E132" s="8" t="s">
        <v>25</v>
      </c>
      <c r="F132" s="37" t="s">
        <v>159</v>
      </c>
      <c r="G132" s="9">
        <v>16.399999999999999</v>
      </c>
      <c r="H132" s="9">
        <v>33.9</v>
      </c>
      <c r="L132" s="9">
        <v>3.41</v>
      </c>
    </row>
    <row r="133" spans="1:14" x14ac:dyDescent="0.3">
      <c r="A133" s="3">
        <v>21</v>
      </c>
      <c r="B133" s="37" t="s">
        <v>208</v>
      </c>
      <c r="C133" s="8" t="s">
        <v>209</v>
      </c>
      <c r="D133" s="37" t="s">
        <v>182</v>
      </c>
      <c r="E133" s="8" t="s">
        <v>25</v>
      </c>
      <c r="F133" s="37" t="s">
        <v>159</v>
      </c>
      <c r="I133" s="9" t="s">
        <v>685</v>
      </c>
      <c r="J133" s="9">
        <v>1.1000000000000001</v>
      </c>
      <c r="K133" s="9">
        <v>22.21</v>
      </c>
    </row>
    <row r="134" spans="1:14" x14ac:dyDescent="0.3">
      <c r="A134" s="3">
        <v>24</v>
      </c>
      <c r="B134" s="37" t="s">
        <v>214</v>
      </c>
      <c r="C134" s="8" t="s">
        <v>215</v>
      </c>
      <c r="D134" s="37" t="s">
        <v>182</v>
      </c>
      <c r="E134" s="8" t="s">
        <v>25</v>
      </c>
      <c r="F134" s="37" t="s">
        <v>159</v>
      </c>
      <c r="I134" s="9" t="s">
        <v>686</v>
      </c>
      <c r="K134" s="9">
        <v>15.76</v>
      </c>
    </row>
    <row r="135" spans="1:14" x14ac:dyDescent="0.3">
      <c r="A135" s="3">
        <v>27</v>
      </c>
      <c r="B135" s="37" t="s">
        <v>219</v>
      </c>
      <c r="C135" s="8" t="s">
        <v>220</v>
      </c>
      <c r="D135" s="37" t="s">
        <v>182</v>
      </c>
      <c r="E135" s="8" t="s">
        <v>25</v>
      </c>
      <c r="F135" s="37" t="s">
        <v>159</v>
      </c>
      <c r="H135" s="9">
        <v>31.8</v>
      </c>
      <c r="I135" s="9" t="s">
        <v>681</v>
      </c>
      <c r="J135" s="9">
        <v>1.1499999999999999</v>
      </c>
    </row>
    <row r="136" spans="1:14" x14ac:dyDescent="0.3">
      <c r="A136" s="3">
        <v>37</v>
      </c>
      <c r="B136" s="37" t="s">
        <v>592</v>
      </c>
      <c r="C136" s="8" t="s">
        <v>378</v>
      </c>
      <c r="D136" s="37" t="s">
        <v>182</v>
      </c>
      <c r="E136" s="8" t="s">
        <v>25</v>
      </c>
      <c r="F136" s="37" t="s">
        <v>159</v>
      </c>
      <c r="I136" s="9" t="s">
        <v>691</v>
      </c>
    </row>
    <row r="137" spans="1:14" s="8" customFormat="1" x14ac:dyDescent="0.3">
      <c r="A137" s="3">
        <v>38</v>
      </c>
      <c r="B137" s="37" t="s">
        <v>235</v>
      </c>
      <c r="C137" s="8" t="s">
        <v>236</v>
      </c>
      <c r="D137" s="37" t="s">
        <v>182</v>
      </c>
      <c r="E137" s="8" t="s">
        <v>25</v>
      </c>
      <c r="F137" s="37" t="s">
        <v>159</v>
      </c>
      <c r="G137" s="9"/>
      <c r="H137" s="9"/>
      <c r="I137" s="9" t="s">
        <v>687</v>
      </c>
      <c r="J137" s="9"/>
      <c r="K137" s="9"/>
      <c r="L137" s="9">
        <v>3.23</v>
      </c>
      <c r="M137" s="9"/>
      <c r="N137" s="9"/>
    </row>
    <row r="138" spans="1:14" x14ac:dyDescent="0.3">
      <c r="A138" s="3">
        <v>45</v>
      </c>
      <c r="B138" s="37" t="s">
        <v>245</v>
      </c>
      <c r="C138" s="8" t="s">
        <v>246</v>
      </c>
      <c r="D138" s="37" t="s">
        <v>182</v>
      </c>
      <c r="E138" s="8" t="s">
        <v>25</v>
      </c>
      <c r="F138" s="37" t="s">
        <v>159</v>
      </c>
      <c r="G138" s="9">
        <v>15.7</v>
      </c>
      <c r="I138" s="9" t="s">
        <v>682</v>
      </c>
      <c r="J138" s="9">
        <v>1.25</v>
      </c>
    </row>
    <row r="139" spans="1:14" x14ac:dyDescent="0.3">
      <c r="A139" s="3">
        <v>47</v>
      </c>
      <c r="B139" s="37" t="s">
        <v>249</v>
      </c>
      <c r="C139" s="8" t="s">
        <v>250</v>
      </c>
      <c r="D139" s="37" t="s">
        <v>182</v>
      </c>
      <c r="E139" s="8" t="s">
        <v>25</v>
      </c>
      <c r="F139" s="37" t="s">
        <v>159</v>
      </c>
      <c r="G139" s="9">
        <v>16</v>
      </c>
      <c r="J139" s="9">
        <v>1.2</v>
      </c>
      <c r="L139" s="9">
        <v>3.65</v>
      </c>
    </row>
    <row r="140" spans="1:14" x14ac:dyDescent="0.3">
      <c r="A140" s="3">
        <v>53</v>
      </c>
      <c r="B140" s="37" t="s">
        <v>160</v>
      </c>
      <c r="C140" s="8" t="s">
        <v>259</v>
      </c>
      <c r="D140" s="37" t="s">
        <v>182</v>
      </c>
      <c r="E140" s="8" t="s">
        <v>25</v>
      </c>
      <c r="F140" s="37" t="s">
        <v>159</v>
      </c>
      <c r="G140" s="9">
        <v>14</v>
      </c>
      <c r="H140" s="9">
        <v>28.8</v>
      </c>
    </row>
    <row r="141" spans="1:14" x14ac:dyDescent="0.3">
      <c r="A141" s="3">
        <v>69</v>
      </c>
      <c r="B141" s="37" t="s">
        <v>288</v>
      </c>
      <c r="C141" s="8" t="s">
        <v>289</v>
      </c>
      <c r="D141" s="37" t="s">
        <v>182</v>
      </c>
      <c r="E141" s="8" t="s">
        <v>25</v>
      </c>
      <c r="F141" s="37" t="s">
        <v>159</v>
      </c>
      <c r="G141" s="9">
        <v>17.399999999999999</v>
      </c>
      <c r="H141" s="9">
        <v>37.700000000000003</v>
      </c>
    </row>
    <row r="142" spans="1:14" x14ac:dyDescent="0.3">
      <c r="A142" s="3">
        <v>70</v>
      </c>
      <c r="B142" s="37" t="s">
        <v>290</v>
      </c>
      <c r="C142" s="8" t="s">
        <v>291</v>
      </c>
      <c r="D142" s="37" t="s">
        <v>182</v>
      </c>
      <c r="E142" s="8" t="s">
        <v>25</v>
      </c>
      <c r="F142" s="37" t="s">
        <v>159</v>
      </c>
      <c r="I142" s="9" t="s">
        <v>694</v>
      </c>
    </row>
    <row r="143" spans="1:14" x14ac:dyDescent="0.3">
      <c r="A143" s="3">
        <v>76</v>
      </c>
      <c r="B143" s="37" t="s">
        <v>299</v>
      </c>
      <c r="C143" s="8" t="s">
        <v>300</v>
      </c>
      <c r="D143" s="37" t="s">
        <v>182</v>
      </c>
      <c r="E143" s="8" t="s">
        <v>25</v>
      </c>
      <c r="F143" s="37" t="s">
        <v>159</v>
      </c>
      <c r="G143" s="9">
        <v>17.2</v>
      </c>
      <c r="L143" s="9">
        <v>2.97</v>
      </c>
    </row>
    <row r="144" spans="1:14" x14ac:dyDescent="0.3">
      <c r="A144" s="3">
        <v>85</v>
      </c>
      <c r="B144" s="37" t="s">
        <v>223</v>
      </c>
      <c r="C144" s="8" t="s">
        <v>314</v>
      </c>
      <c r="D144" s="37" t="s">
        <v>182</v>
      </c>
      <c r="E144" s="8" t="s">
        <v>25</v>
      </c>
      <c r="F144" s="37" t="s">
        <v>159</v>
      </c>
      <c r="G144" s="9">
        <v>15</v>
      </c>
      <c r="I144" s="9" t="s">
        <v>673</v>
      </c>
      <c r="L144" s="9">
        <v>3.3</v>
      </c>
    </row>
    <row r="145" spans="1:12" x14ac:dyDescent="0.3">
      <c r="A145" s="3">
        <v>95</v>
      </c>
      <c r="B145" s="37" t="s">
        <v>323</v>
      </c>
      <c r="C145" s="8" t="s">
        <v>324</v>
      </c>
      <c r="D145" s="37" t="s">
        <v>182</v>
      </c>
      <c r="E145" s="8" t="s">
        <v>25</v>
      </c>
      <c r="F145" s="37" t="s">
        <v>159</v>
      </c>
      <c r="G145" s="9">
        <v>15</v>
      </c>
      <c r="H145" s="9">
        <v>31.1</v>
      </c>
    </row>
    <row r="146" spans="1:12" x14ac:dyDescent="0.3">
      <c r="A146" s="3">
        <v>100</v>
      </c>
      <c r="B146" s="37" t="s">
        <v>332</v>
      </c>
      <c r="C146" s="8" t="s">
        <v>331</v>
      </c>
      <c r="D146" s="37" t="s">
        <v>182</v>
      </c>
      <c r="E146" s="8" t="s">
        <v>25</v>
      </c>
      <c r="F146" s="37" t="s">
        <v>159</v>
      </c>
      <c r="H146" s="9">
        <v>30.2</v>
      </c>
      <c r="K146" s="9">
        <v>30.47</v>
      </c>
      <c r="L146" s="9">
        <v>4.21</v>
      </c>
    </row>
    <row r="147" spans="1:12" x14ac:dyDescent="0.3">
      <c r="A147" s="3">
        <v>114</v>
      </c>
      <c r="B147" s="37" t="s">
        <v>437</v>
      </c>
      <c r="C147" s="8" t="s">
        <v>422</v>
      </c>
      <c r="D147" s="37" t="s">
        <v>31</v>
      </c>
      <c r="E147" s="8" t="s">
        <v>25</v>
      </c>
      <c r="F147" s="37" t="s">
        <v>159</v>
      </c>
      <c r="G147" s="9">
        <v>14.5</v>
      </c>
      <c r="I147" s="9" t="s">
        <v>679</v>
      </c>
    </row>
    <row r="148" spans="1:12" x14ac:dyDescent="0.3">
      <c r="A148" s="3">
        <v>115</v>
      </c>
      <c r="B148" s="37" t="s">
        <v>290</v>
      </c>
      <c r="C148" s="8" t="s">
        <v>438</v>
      </c>
      <c r="D148" s="37" t="s">
        <v>31</v>
      </c>
      <c r="E148" s="8" t="s">
        <v>25</v>
      </c>
      <c r="F148" s="37" t="s">
        <v>159</v>
      </c>
      <c r="I148" s="9" t="s">
        <v>627</v>
      </c>
      <c r="K148" s="9">
        <v>7.95</v>
      </c>
      <c r="L148" s="9">
        <v>3.06</v>
      </c>
    </row>
    <row r="149" spans="1:12" x14ac:dyDescent="0.3">
      <c r="A149" s="3">
        <v>116</v>
      </c>
      <c r="B149" s="37" t="s">
        <v>439</v>
      </c>
      <c r="C149" s="8" t="s">
        <v>440</v>
      </c>
      <c r="D149" s="37" t="s">
        <v>31</v>
      </c>
      <c r="E149" s="8" t="s">
        <v>25</v>
      </c>
      <c r="F149" s="37" t="s">
        <v>159</v>
      </c>
      <c r="G149" s="9">
        <v>15.3</v>
      </c>
      <c r="I149" s="9" t="s">
        <v>695</v>
      </c>
    </row>
    <row r="150" spans="1:12" x14ac:dyDescent="0.3">
      <c r="A150" s="3">
        <v>162</v>
      </c>
      <c r="B150" s="37" t="s">
        <v>464</v>
      </c>
      <c r="C150" s="8" t="s">
        <v>463</v>
      </c>
      <c r="D150" s="37" t="s">
        <v>34</v>
      </c>
      <c r="E150" s="8" t="s">
        <v>25</v>
      </c>
      <c r="F150" s="37" t="s">
        <v>159</v>
      </c>
      <c r="H150" s="9">
        <v>34</v>
      </c>
      <c r="I150" s="9" t="s">
        <v>698</v>
      </c>
      <c r="L150" s="9">
        <v>2.89</v>
      </c>
    </row>
    <row r="151" spans="1:12" x14ac:dyDescent="0.3">
      <c r="A151" s="3">
        <v>163</v>
      </c>
      <c r="B151" s="37" t="s">
        <v>462</v>
      </c>
      <c r="C151" s="8" t="s">
        <v>463</v>
      </c>
      <c r="D151" s="37" t="s">
        <v>34</v>
      </c>
      <c r="E151" s="8" t="s">
        <v>25</v>
      </c>
      <c r="F151" s="37" t="s">
        <v>159</v>
      </c>
      <c r="G151" s="9">
        <v>15.4</v>
      </c>
      <c r="H151" s="9">
        <v>30.9</v>
      </c>
      <c r="J151" s="9">
        <v>1.3</v>
      </c>
    </row>
    <row r="152" spans="1:12" x14ac:dyDescent="0.3">
      <c r="A152" s="3">
        <v>164</v>
      </c>
      <c r="B152" s="37" t="s">
        <v>465</v>
      </c>
      <c r="C152" s="8" t="s">
        <v>466</v>
      </c>
      <c r="D152" s="37" t="s">
        <v>34</v>
      </c>
      <c r="E152" s="8" t="s">
        <v>25</v>
      </c>
      <c r="F152" s="37" t="s">
        <v>159</v>
      </c>
      <c r="H152" s="9">
        <v>37.6</v>
      </c>
      <c r="I152" s="9" t="s">
        <v>699</v>
      </c>
      <c r="J152" s="9">
        <v>1.1499999999999999</v>
      </c>
    </row>
    <row r="153" spans="1:12" x14ac:dyDescent="0.3">
      <c r="A153" s="3">
        <v>165</v>
      </c>
      <c r="B153" s="37" t="s">
        <v>467</v>
      </c>
      <c r="C153" s="8" t="s">
        <v>468</v>
      </c>
      <c r="D153" s="37" t="s">
        <v>34</v>
      </c>
      <c r="E153" s="8" t="s">
        <v>25</v>
      </c>
      <c r="F153" s="37" t="s">
        <v>159</v>
      </c>
      <c r="G153" s="9">
        <v>14.4</v>
      </c>
      <c r="I153" s="9" t="s">
        <v>678</v>
      </c>
      <c r="K153" s="9">
        <v>23.82</v>
      </c>
    </row>
    <row r="154" spans="1:12" x14ac:dyDescent="0.3">
      <c r="A154" s="3">
        <v>171</v>
      </c>
      <c r="B154" s="37" t="s">
        <v>200</v>
      </c>
      <c r="C154" s="8" t="s">
        <v>475</v>
      </c>
      <c r="D154" s="37" t="s">
        <v>34</v>
      </c>
      <c r="E154" s="8" t="s">
        <v>25</v>
      </c>
      <c r="F154" s="37" t="s">
        <v>159</v>
      </c>
      <c r="G154" s="9">
        <v>14.9</v>
      </c>
      <c r="H154" s="9">
        <v>30</v>
      </c>
      <c r="L154" s="9">
        <v>4.13</v>
      </c>
    </row>
    <row r="155" spans="1:12" x14ac:dyDescent="0.3">
      <c r="A155" s="3">
        <v>172</v>
      </c>
      <c r="B155" s="37" t="s">
        <v>447</v>
      </c>
      <c r="C155" s="8" t="s">
        <v>477</v>
      </c>
      <c r="D155" s="37" t="s">
        <v>34</v>
      </c>
      <c r="E155" s="8" t="s">
        <v>25</v>
      </c>
      <c r="F155" s="37" t="s">
        <v>159</v>
      </c>
      <c r="G155" s="9">
        <v>14.4</v>
      </c>
      <c r="J155" s="9">
        <v>1.3</v>
      </c>
      <c r="K155" s="9">
        <v>20.71</v>
      </c>
    </row>
    <row r="156" spans="1:12" x14ac:dyDescent="0.3">
      <c r="A156" s="3">
        <v>173</v>
      </c>
      <c r="B156" s="37" t="s">
        <v>465</v>
      </c>
      <c r="C156" s="8" t="s">
        <v>478</v>
      </c>
      <c r="D156" s="37" t="s">
        <v>34</v>
      </c>
      <c r="E156" s="8" t="s">
        <v>25</v>
      </c>
      <c r="F156" s="37" t="s">
        <v>159</v>
      </c>
      <c r="H156" s="9">
        <v>34.200000000000003</v>
      </c>
      <c r="I156" s="9" t="s">
        <v>688</v>
      </c>
      <c r="J156" s="9">
        <v>1.1499999999999999</v>
      </c>
    </row>
    <row r="157" spans="1:12" x14ac:dyDescent="0.3">
      <c r="A157" s="3">
        <v>174</v>
      </c>
      <c r="B157" s="37" t="s">
        <v>479</v>
      </c>
      <c r="C157" s="8" t="s">
        <v>480</v>
      </c>
      <c r="D157" s="37" t="s">
        <v>34</v>
      </c>
      <c r="E157" s="8" t="s">
        <v>25</v>
      </c>
      <c r="F157" s="37" t="s">
        <v>159</v>
      </c>
      <c r="G157" s="9">
        <v>16.3</v>
      </c>
      <c r="J157" s="9">
        <v>1.1000000000000001</v>
      </c>
      <c r="L157" s="9">
        <v>2.74</v>
      </c>
    </row>
    <row r="158" spans="1:12" x14ac:dyDescent="0.3">
      <c r="A158" s="3">
        <v>175</v>
      </c>
      <c r="B158" s="37" t="s">
        <v>481</v>
      </c>
      <c r="C158" s="8" t="s">
        <v>482</v>
      </c>
      <c r="D158" s="37" t="s">
        <v>34</v>
      </c>
      <c r="E158" s="8" t="s">
        <v>25</v>
      </c>
      <c r="F158" s="37" t="s">
        <v>159</v>
      </c>
      <c r="L158" s="9">
        <v>3.74</v>
      </c>
    </row>
    <row r="159" spans="1:12" x14ac:dyDescent="0.3">
      <c r="A159" s="3">
        <v>178</v>
      </c>
      <c r="B159" s="37" t="s">
        <v>234</v>
      </c>
      <c r="C159" s="8" t="s">
        <v>484</v>
      </c>
      <c r="D159" s="37" t="s">
        <v>34</v>
      </c>
      <c r="E159" s="8" t="s">
        <v>25</v>
      </c>
      <c r="F159" s="37" t="s">
        <v>159</v>
      </c>
      <c r="G159" s="9">
        <v>14.8</v>
      </c>
      <c r="H159" s="9">
        <v>29.8</v>
      </c>
      <c r="J159" s="9">
        <v>1.25</v>
      </c>
      <c r="K159" s="12"/>
    </row>
    <row r="160" spans="1:12" x14ac:dyDescent="0.3">
      <c r="A160" s="3">
        <v>189</v>
      </c>
      <c r="B160" s="37" t="s">
        <v>495</v>
      </c>
      <c r="C160" s="8" t="s">
        <v>496</v>
      </c>
      <c r="D160" s="37" t="s">
        <v>34</v>
      </c>
      <c r="E160" s="8" t="s">
        <v>25</v>
      </c>
      <c r="F160" s="37" t="s">
        <v>159</v>
      </c>
      <c r="H160" s="9">
        <v>28.9</v>
      </c>
      <c r="I160" s="9" t="s">
        <v>694</v>
      </c>
      <c r="K160" s="12"/>
    </row>
    <row r="161" spans="1:14" x14ac:dyDescent="0.3">
      <c r="A161" s="3">
        <v>208</v>
      </c>
      <c r="B161" s="36" t="s">
        <v>521</v>
      </c>
      <c r="C161" s="16" t="s">
        <v>522</v>
      </c>
      <c r="D161" s="36" t="s">
        <v>32</v>
      </c>
      <c r="E161" s="16" t="s">
        <v>25</v>
      </c>
      <c r="F161" s="36" t="s">
        <v>159</v>
      </c>
      <c r="H161" s="9">
        <v>29.5</v>
      </c>
      <c r="K161" s="13"/>
      <c r="L161" s="9">
        <v>4.2699999999999996</v>
      </c>
    </row>
    <row r="162" spans="1:14" x14ac:dyDescent="0.3">
      <c r="A162" s="3">
        <v>251</v>
      </c>
      <c r="B162" s="37" t="s">
        <v>157</v>
      </c>
      <c r="C162" s="8" t="s">
        <v>158</v>
      </c>
      <c r="D162" s="37" t="s">
        <v>33</v>
      </c>
      <c r="E162" s="8" t="s">
        <v>25</v>
      </c>
      <c r="F162" s="37" t="s">
        <v>159</v>
      </c>
      <c r="H162" s="9">
        <v>38.1</v>
      </c>
      <c r="I162" s="8" t="s">
        <v>599</v>
      </c>
      <c r="L162" s="9">
        <v>3.36</v>
      </c>
    </row>
    <row r="163" spans="1:14" x14ac:dyDescent="0.3">
      <c r="A163" s="3">
        <v>252</v>
      </c>
      <c r="B163" s="37" t="s">
        <v>160</v>
      </c>
      <c r="C163" s="8" t="s">
        <v>161</v>
      </c>
      <c r="D163" s="37" t="s">
        <v>33</v>
      </c>
      <c r="E163" s="8" t="s">
        <v>25</v>
      </c>
      <c r="F163" s="37" t="s">
        <v>159</v>
      </c>
      <c r="H163" s="9">
        <v>29.6</v>
      </c>
      <c r="I163" s="8"/>
      <c r="J163" s="9">
        <v>1.25</v>
      </c>
      <c r="L163" s="9">
        <v>3.94</v>
      </c>
    </row>
    <row r="164" spans="1:14" x14ac:dyDescent="0.3">
      <c r="A164" s="3">
        <v>253</v>
      </c>
      <c r="B164" s="37" t="s">
        <v>162</v>
      </c>
      <c r="C164" s="8" t="s">
        <v>584</v>
      </c>
      <c r="D164" s="37" t="s">
        <v>33</v>
      </c>
      <c r="E164" s="8" t="s">
        <v>25</v>
      </c>
      <c r="F164" s="37" t="s">
        <v>159</v>
      </c>
      <c r="I164" s="8"/>
      <c r="J164" s="9">
        <v>1.41</v>
      </c>
    </row>
    <row r="165" spans="1:14" x14ac:dyDescent="0.3">
      <c r="A165" s="3">
        <v>254</v>
      </c>
      <c r="B165" s="37" t="s">
        <v>163</v>
      </c>
      <c r="C165" s="8" t="s">
        <v>164</v>
      </c>
      <c r="D165" s="37" t="s">
        <v>33</v>
      </c>
      <c r="E165" s="8" t="s">
        <v>25</v>
      </c>
      <c r="F165" s="37" t="s">
        <v>159</v>
      </c>
      <c r="G165" s="9">
        <v>15.9</v>
      </c>
      <c r="H165" s="9">
        <v>32.4</v>
      </c>
      <c r="I165" s="8"/>
      <c r="L165" s="9">
        <v>3.91</v>
      </c>
    </row>
    <row r="166" spans="1:14" x14ac:dyDescent="0.3">
      <c r="A166" s="3">
        <v>289</v>
      </c>
      <c r="B166" s="37" t="s">
        <v>552</v>
      </c>
      <c r="C166" s="8" t="s">
        <v>179</v>
      </c>
      <c r="D166" s="37" t="s">
        <v>30</v>
      </c>
      <c r="E166" s="8" t="s">
        <v>25</v>
      </c>
      <c r="F166" s="37" t="s">
        <v>159</v>
      </c>
      <c r="H166" s="9">
        <v>37.799999999999997</v>
      </c>
      <c r="K166" s="9">
        <v>12.38</v>
      </c>
      <c r="L166" s="9">
        <v>2.0099999999999998</v>
      </c>
    </row>
    <row r="167" spans="1:14" x14ac:dyDescent="0.3">
      <c r="A167" s="3">
        <v>290</v>
      </c>
      <c r="B167" s="37" t="s">
        <v>553</v>
      </c>
      <c r="C167" s="8" t="s">
        <v>554</v>
      </c>
      <c r="D167" s="37" t="s">
        <v>30</v>
      </c>
      <c r="E167" s="8" t="s">
        <v>25</v>
      </c>
      <c r="F167" s="37" t="s">
        <v>159</v>
      </c>
      <c r="G167" s="9">
        <v>18.600000000000001</v>
      </c>
      <c r="I167" s="9" t="s">
        <v>700</v>
      </c>
      <c r="L167" s="9">
        <v>1.97</v>
      </c>
    </row>
    <row r="168" spans="1:14" x14ac:dyDescent="0.3">
      <c r="A168" s="3">
        <v>291</v>
      </c>
      <c r="B168" s="37" t="s">
        <v>555</v>
      </c>
      <c r="C168" s="8" t="s">
        <v>556</v>
      </c>
      <c r="D168" s="37" t="s">
        <v>30</v>
      </c>
      <c r="E168" s="8" t="s">
        <v>25</v>
      </c>
      <c r="F168" s="37" t="s">
        <v>159</v>
      </c>
      <c r="I168" s="9" t="s">
        <v>667</v>
      </c>
      <c r="J168" s="9">
        <v>1.2</v>
      </c>
    </row>
    <row r="169" spans="1:14" s="8" customFormat="1" x14ac:dyDescent="0.3">
      <c r="A169" s="3">
        <v>296</v>
      </c>
      <c r="B169" s="37" t="s">
        <v>540</v>
      </c>
      <c r="C169" s="8" t="s">
        <v>562</v>
      </c>
      <c r="D169" s="37" t="s">
        <v>30</v>
      </c>
      <c r="E169" s="8" t="s">
        <v>25</v>
      </c>
      <c r="F169" s="37" t="s">
        <v>159</v>
      </c>
      <c r="G169" s="9"/>
      <c r="H169" s="9">
        <v>35.9</v>
      </c>
      <c r="I169" s="9" t="s">
        <v>690</v>
      </c>
      <c r="J169" s="9"/>
      <c r="K169" s="9">
        <v>8.2799999999999994</v>
      </c>
      <c r="L169" s="9"/>
      <c r="M169" s="9"/>
      <c r="N169" s="9"/>
    </row>
    <row r="170" spans="1:14" x14ac:dyDescent="0.3">
      <c r="A170" s="3">
        <v>305</v>
      </c>
      <c r="B170" s="37" t="s">
        <v>552</v>
      </c>
      <c r="C170" s="8" t="s">
        <v>572</v>
      </c>
      <c r="D170" s="37" t="s">
        <v>35</v>
      </c>
      <c r="E170" s="8" t="s">
        <v>25</v>
      </c>
      <c r="F170" s="37" t="s">
        <v>159</v>
      </c>
      <c r="I170" s="9" t="s">
        <v>689</v>
      </c>
    </row>
    <row r="171" spans="1:14" x14ac:dyDescent="0.3">
      <c r="A171" s="3">
        <v>307</v>
      </c>
      <c r="B171" s="37" t="s">
        <v>200</v>
      </c>
      <c r="C171" s="8" t="s">
        <v>573</v>
      </c>
      <c r="D171" s="37" t="s">
        <v>35</v>
      </c>
      <c r="E171" s="8" t="s">
        <v>25</v>
      </c>
      <c r="F171" s="37" t="s">
        <v>159</v>
      </c>
      <c r="I171" s="9" t="s">
        <v>696</v>
      </c>
    </row>
    <row r="172" spans="1:14" x14ac:dyDescent="0.3">
      <c r="A172" s="3">
        <v>327</v>
      </c>
      <c r="B172" s="37" t="s">
        <v>335</v>
      </c>
      <c r="C172" s="8" t="s">
        <v>336</v>
      </c>
      <c r="D172" s="37" t="s">
        <v>182</v>
      </c>
      <c r="E172" s="8" t="s">
        <v>25</v>
      </c>
      <c r="F172" s="37" t="s">
        <v>159</v>
      </c>
      <c r="H172" s="9">
        <v>34.1</v>
      </c>
      <c r="I172" s="9" t="s">
        <v>683</v>
      </c>
      <c r="L172" s="9">
        <v>3.34</v>
      </c>
    </row>
    <row r="173" spans="1:14" x14ac:dyDescent="0.3">
      <c r="A173" s="3">
        <v>329</v>
      </c>
      <c r="B173" s="37" t="s">
        <v>339</v>
      </c>
      <c r="C173" s="8" t="s">
        <v>340</v>
      </c>
      <c r="D173" s="37" t="s">
        <v>182</v>
      </c>
      <c r="E173" s="8" t="s">
        <v>25</v>
      </c>
      <c r="F173" s="37" t="s">
        <v>159</v>
      </c>
      <c r="L173" s="9">
        <v>2.83</v>
      </c>
    </row>
    <row r="174" spans="1:14" x14ac:dyDescent="0.3">
      <c r="A174" s="3">
        <v>334</v>
      </c>
      <c r="B174" s="37" t="s">
        <v>323</v>
      </c>
      <c r="C174" s="8" t="s">
        <v>346</v>
      </c>
      <c r="D174" s="37" t="s">
        <v>182</v>
      </c>
      <c r="E174" s="8" t="s">
        <v>25</v>
      </c>
      <c r="F174" s="37" t="s">
        <v>159</v>
      </c>
      <c r="J174" s="9">
        <v>1.25</v>
      </c>
      <c r="K174" s="9">
        <v>15.08</v>
      </c>
    </row>
    <row r="175" spans="1:14" x14ac:dyDescent="0.3">
      <c r="A175" s="3">
        <v>340</v>
      </c>
      <c r="B175" s="37" t="s">
        <v>356</v>
      </c>
      <c r="C175" s="8" t="s">
        <v>357</v>
      </c>
      <c r="D175" s="37" t="s">
        <v>182</v>
      </c>
      <c r="E175" s="8" t="s">
        <v>25</v>
      </c>
      <c r="F175" s="37" t="s">
        <v>159</v>
      </c>
      <c r="G175" s="9">
        <v>13.9</v>
      </c>
      <c r="L175" s="9">
        <v>4.29</v>
      </c>
    </row>
    <row r="176" spans="1:14" x14ac:dyDescent="0.3">
      <c r="A176" s="3">
        <v>346</v>
      </c>
      <c r="B176" s="37" t="s">
        <v>365</v>
      </c>
      <c r="C176" s="8" t="s">
        <v>366</v>
      </c>
      <c r="D176" s="37" t="s">
        <v>182</v>
      </c>
      <c r="E176" s="8" t="s">
        <v>25</v>
      </c>
      <c r="F176" s="37" t="s">
        <v>159</v>
      </c>
      <c r="H176" s="9">
        <v>32.200000000000003</v>
      </c>
      <c r="I176" s="9" t="s">
        <v>680</v>
      </c>
      <c r="L176" s="9">
        <v>3.88</v>
      </c>
    </row>
    <row r="177" spans="1:14" x14ac:dyDescent="0.3">
      <c r="A177" s="3">
        <v>366</v>
      </c>
      <c r="B177" s="37" t="s">
        <v>391</v>
      </c>
      <c r="C177" s="8" t="s">
        <v>392</v>
      </c>
      <c r="D177" s="37" t="s">
        <v>182</v>
      </c>
      <c r="E177" s="8" t="s">
        <v>25</v>
      </c>
      <c r="F177" s="37" t="s">
        <v>159</v>
      </c>
      <c r="G177" s="9">
        <v>14.5</v>
      </c>
      <c r="H177" s="9">
        <v>29.9</v>
      </c>
      <c r="L177" s="9">
        <v>3.74</v>
      </c>
    </row>
    <row r="178" spans="1:14" x14ac:dyDescent="0.3">
      <c r="A178" s="3">
        <v>381</v>
      </c>
      <c r="B178" s="37" t="s">
        <v>412</v>
      </c>
      <c r="C178" s="8" t="s">
        <v>413</v>
      </c>
      <c r="D178" s="37" t="s">
        <v>182</v>
      </c>
      <c r="E178" s="8" t="s">
        <v>25</v>
      </c>
      <c r="F178" s="37" t="s">
        <v>159</v>
      </c>
      <c r="I178" s="9" t="s">
        <v>667</v>
      </c>
    </row>
    <row r="179" spans="1:14" s="8" customFormat="1" x14ac:dyDescent="0.3">
      <c r="A179" s="3">
        <v>5</v>
      </c>
      <c r="B179" s="37" t="s">
        <v>187</v>
      </c>
      <c r="C179" s="8" t="s">
        <v>188</v>
      </c>
      <c r="D179" s="37" t="s">
        <v>182</v>
      </c>
      <c r="E179" s="8" t="s">
        <v>26</v>
      </c>
      <c r="F179" s="37" t="s">
        <v>177</v>
      </c>
      <c r="G179" s="9">
        <v>15.4</v>
      </c>
      <c r="H179" s="9">
        <v>32.5</v>
      </c>
      <c r="I179" s="9"/>
      <c r="J179" s="9"/>
      <c r="K179" s="9"/>
      <c r="L179" s="9">
        <v>2.68</v>
      </c>
      <c r="M179" s="9"/>
      <c r="N179" s="9"/>
    </row>
    <row r="180" spans="1:14" x14ac:dyDescent="0.3">
      <c r="A180" s="3">
        <v>8</v>
      </c>
      <c r="B180" s="37" t="s">
        <v>192</v>
      </c>
      <c r="C180" s="8" t="s">
        <v>193</v>
      </c>
      <c r="D180" s="37" t="s">
        <v>182</v>
      </c>
      <c r="E180" s="8" t="s">
        <v>26</v>
      </c>
      <c r="F180" s="37" t="s">
        <v>177</v>
      </c>
      <c r="G180" s="9">
        <v>15.3</v>
      </c>
      <c r="K180" s="9">
        <v>9.9499999999999993</v>
      </c>
      <c r="L180" s="9">
        <v>3.13</v>
      </c>
    </row>
    <row r="181" spans="1:14" x14ac:dyDescent="0.3">
      <c r="A181" s="3">
        <v>23</v>
      </c>
      <c r="B181" s="37" t="s">
        <v>212</v>
      </c>
      <c r="C181" s="8" t="s">
        <v>213</v>
      </c>
      <c r="D181" s="37" t="s">
        <v>182</v>
      </c>
      <c r="E181" s="8" t="s">
        <v>26</v>
      </c>
      <c r="F181" s="37" t="s">
        <v>177</v>
      </c>
      <c r="G181" s="9">
        <v>15.2</v>
      </c>
      <c r="H181" s="9">
        <v>31.5</v>
      </c>
      <c r="L181" s="9">
        <v>3.53</v>
      </c>
    </row>
    <row r="182" spans="1:14" x14ac:dyDescent="0.3">
      <c r="A182" s="3">
        <v>26</v>
      </c>
      <c r="B182" s="37" t="s">
        <v>217</v>
      </c>
      <c r="C182" s="8" t="s">
        <v>218</v>
      </c>
      <c r="D182" s="37" t="s">
        <v>182</v>
      </c>
      <c r="E182" s="8" t="s">
        <v>26</v>
      </c>
      <c r="F182" s="37" t="s">
        <v>177</v>
      </c>
      <c r="G182" s="9">
        <v>14.9</v>
      </c>
      <c r="H182" s="9">
        <v>30.3</v>
      </c>
    </row>
    <row r="183" spans="1:14" x14ac:dyDescent="0.3">
      <c r="A183" s="3">
        <v>30</v>
      </c>
      <c r="B183" s="37" t="s">
        <v>225</v>
      </c>
      <c r="C183" s="8" t="s">
        <v>224</v>
      </c>
      <c r="D183" s="37" t="s">
        <v>182</v>
      </c>
      <c r="E183" s="8" t="s">
        <v>26</v>
      </c>
      <c r="F183" s="37" t="s">
        <v>177</v>
      </c>
      <c r="I183" s="9" t="s">
        <v>676</v>
      </c>
    </row>
    <row r="184" spans="1:14" x14ac:dyDescent="0.3">
      <c r="A184" s="3">
        <v>32</v>
      </c>
      <c r="B184" s="37" t="s">
        <v>226</v>
      </c>
      <c r="C184" s="8" t="s">
        <v>227</v>
      </c>
      <c r="D184" s="37" t="s">
        <v>182</v>
      </c>
      <c r="E184" s="8" t="s">
        <v>26</v>
      </c>
      <c r="F184" s="37" t="s">
        <v>177</v>
      </c>
    </row>
    <row r="185" spans="1:14" x14ac:dyDescent="0.3">
      <c r="A185" s="3">
        <v>33</v>
      </c>
      <c r="B185" s="37" t="s">
        <v>228</v>
      </c>
      <c r="C185" s="8" t="s">
        <v>227</v>
      </c>
      <c r="D185" s="37" t="s">
        <v>182</v>
      </c>
      <c r="E185" s="8" t="s">
        <v>26</v>
      </c>
      <c r="F185" s="37" t="s">
        <v>177</v>
      </c>
      <c r="H185" s="9">
        <v>30.7</v>
      </c>
      <c r="I185" s="9" t="s">
        <v>664</v>
      </c>
    </row>
    <row r="186" spans="1:14" x14ac:dyDescent="0.3">
      <c r="A186" s="3">
        <v>42</v>
      </c>
      <c r="B186" s="37" t="s">
        <v>242</v>
      </c>
      <c r="C186" s="8" t="s">
        <v>243</v>
      </c>
      <c r="D186" s="37" t="s">
        <v>182</v>
      </c>
      <c r="E186" s="8" t="s">
        <v>26</v>
      </c>
      <c r="F186" s="37" t="s">
        <v>177</v>
      </c>
      <c r="G186" s="9">
        <v>15</v>
      </c>
      <c r="H186" s="9">
        <v>30</v>
      </c>
    </row>
    <row r="187" spans="1:14" x14ac:dyDescent="0.3">
      <c r="A187" s="3">
        <v>46</v>
      </c>
      <c r="B187" s="37" t="s">
        <v>247</v>
      </c>
      <c r="C187" s="8" t="s">
        <v>248</v>
      </c>
      <c r="D187" s="37" t="s">
        <v>182</v>
      </c>
      <c r="E187" s="8" t="s">
        <v>26</v>
      </c>
      <c r="F187" s="37" t="s">
        <v>177</v>
      </c>
      <c r="I187" s="9" t="s">
        <v>656</v>
      </c>
      <c r="L187" s="9">
        <v>2.69</v>
      </c>
    </row>
    <row r="188" spans="1:14" x14ac:dyDescent="0.3">
      <c r="A188" s="3">
        <v>52</v>
      </c>
      <c r="B188" s="37" t="s">
        <v>217</v>
      </c>
      <c r="C188" s="8" t="s">
        <v>258</v>
      </c>
      <c r="D188" s="37" t="s">
        <v>182</v>
      </c>
      <c r="E188" s="8" t="s">
        <v>26</v>
      </c>
      <c r="F188" s="37" t="s">
        <v>177</v>
      </c>
      <c r="G188" s="9">
        <v>14.6</v>
      </c>
      <c r="L188" s="9">
        <v>3.64</v>
      </c>
    </row>
    <row r="189" spans="1:14" x14ac:dyDescent="0.3">
      <c r="A189" s="3">
        <v>54</v>
      </c>
      <c r="B189" s="37" t="s">
        <v>260</v>
      </c>
      <c r="C189" s="8" t="s">
        <v>261</v>
      </c>
      <c r="D189" s="37" t="s">
        <v>182</v>
      </c>
      <c r="E189" s="8" t="s">
        <v>26</v>
      </c>
      <c r="F189" s="37" t="s">
        <v>177</v>
      </c>
      <c r="H189" s="9">
        <v>33.200000000000003</v>
      </c>
      <c r="J189" s="9">
        <v>1.25</v>
      </c>
      <c r="L189" s="9">
        <v>3.72</v>
      </c>
    </row>
    <row r="190" spans="1:14" x14ac:dyDescent="0.3">
      <c r="A190" s="3">
        <v>57</v>
      </c>
      <c r="B190" s="37" t="s">
        <v>265</v>
      </c>
      <c r="C190" s="8" t="s">
        <v>266</v>
      </c>
      <c r="D190" s="37" t="s">
        <v>182</v>
      </c>
      <c r="E190" s="8" t="s">
        <v>26</v>
      </c>
      <c r="F190" s="37" t="s">
        <v>177</v>
      </c>
      <c r="G190" s="9">
        <v>14.6</v>
      </c>
      <c r="H190" s="9">
        <v>30.5</v>
      </c>
    </row>
    <row r="191" spans="1:14" x14ac:dyDescent="0.3">
      <c r="A191" s="3">
        <v>62</v>
      </c>
      <c r="B191" s="37" t="s">
        <v>275</v>
      </c>
      <c r="C191" s="8" t="s">
        <v>276</v>
      </c>
      <c r="D191" s="37" t="s">
        <v>182</v>
      </c>
      <c r="E191" s="8" t="s">
        <v>26</v>
      </c>
      <c r="F191" s="37" t="s">
        <v>177</v>
      </c>
      <c r="I191" s="9" t="s">
        <v>675</v>
      </c>
      <c r="J191" s="9">
        <v>1.05</v>
      </c>
    </row>
    <row r="192" spans="1:14" x14ac:dyDescent="0.3">
      <c r="A192" s="3">
        <v>64</v>
      </c>
      <c r="B192" s="37" t="s">
        <v>279</v>
      </c>
      <c r="C192" s="8" t="s">
        <v>280</v>
      </c>
      <c r="D192" s="37" t="s">
        <v>182</v>
      </c>
      <c r="E192" s="8" t="s">
        <v>26</v>
      </c>
      <c r="F192" s="37" t="s">
        <v>177</v>
      </c>
      <c r="H192" s="9">
        <v>36.799999999999997</v>
      </c>
      <c r="I192" s="9" t="s">
        <v>659</v>
      </c>
    </row>
    <row r="193" spans="1:12" x14ac:dyDescent="0.3">
      <c r="A193" s="3">
        <v>67</v>
      </c>
      <c r="B193" s="37" t="s">
        <v>285</v>
      </c>
      <c r="C193" s="8" t="s">
        <v>286</v>
      </c>
      <c r="D193" s="37" t="s">
        <v>182</v>
      </c>
      <c r="E193" s="8" t="s">
        <v>26</v>
      </c>
      <c r="F193" s="37" t="s">
        <v>177</v>
      </c>
      <c r="G193" s="9">
        <v>16.7</v>
      </c>
      <c r="I193" s="9" t="s">
        <v>672</v>
      </c>
      <c r="L193" s="9">
        <v>3.29</v>
      </c>
    </row>
    <row r="194" spans="1:12" x14ac:dyDescent="0.3">
      <c r="A194" s="3">
        <v>77</v>
      </c>
      <c r="B194" s="37" t="s">
        <v>301</v>
      </c>
      <c r="C194" s="8" t="s">
        <v>302</v>
      </c>
      <c r="D194" s="37" t="s">
        <v>182</v>
      </c>
      <c r="E194" s="8" t="s">
        <v>26</v>
      </c>
      <c r="F194" s="37" t="s">
        <v>177</v>
      </c>
      <c r="G194" s="9">
        <v>15.9</v>
      </c>
      <c r="H194" s="9">
        <v>32.200000000000003</v>
      </c>
      <c r="L194" s="9">
        <v>2.56</v>
      </c>
    </row>
    <row r="195" spans="1:12" x14ac:dyDescent="0.3">
      <c r="A195" s="3">
        <v>78</v>
      </c>
      <c r="B195" s="37" t="s">
        <v>303</v>
      </c>
      <c r="C195" s="8" t="s">
        <v>304</v>
      </c>
      <c r="D195" s="37" t="s">
        <v>182</v>
      </c>
      <c r="E195" s="8" t="s">
        <v>26</v>
      </c>
      <c r="F195" s="37" t="s">
        <v>177</v>
      </c>
      <c r="H195" s="9">
        <v>32.9</v>
      </c>
      <c r="I195" s="9" t="s">
        <v>580</v>
      </c>
      <c r="L195" s="9">
        <v>3.15</v>
      </c>
    </row>
    <row r="196" spans="1:12" x14ac:dyDescent="0.3">
      <c r="A196" s="3">
        <v>79</v>
      </c>
      <c r="B196" s="37" t="s">
        <v>305</v>
      </c>
      <c r="C196" s="8" t="s">
        <v>306</v>
      </c>
      <c r="D196" s="37" t="s">
        <v>182</v>
      </c>
      <c r="E196" s="8" t="s">
        <v>26</v>
      </c>
      <c r="F196" s="37" t="s">
        <v>177</v>
      </c>
      <c r="I196" s="9" t="s">
        <v>665</v>
      </c>
    </row>
    <row r="197" spans="1:12" x14ac:dyDescent="0.3">
      <c r="A197" s="3">
        <v>82</v>
      </c>
      <c r="B197" s="37" t="s">
        <v>260</v>
      </c>
      <c r="C197" s="8" t="s">
        <v>311</v>
      </c>
      <c r="D197" s="37" t="s">
        <v>182</v>
      </c>
      <c r="E197" s="8" t="s">
        <v>26</v>
      </c>
      <c r="F197" s="37" t="s">
        <v>177</v>
      </c>
      <c r="G197" s="9">
        <v>16.2</v>
      </c>
      <c r="K197" s="9">
        <v>12.25</v>
      </c>
    </row>
    <row r="198" spans="1:12" x14ac:dyDescent="0.3">
      <c r="A198" s="3">
        <v>86</v>
      </c>
      <c r="B198" s="37" t="s">
        <v>315</v>
      </c>
      <c r="C198" s="8" t="s">
        <v>316</v>
      </c>
      <c r="D198" s="37" t="s">
        <v>182</v>
      </c>
      <c r="E198" s="8" t="s">
        <v>26</v>
      </c>
      <c r="F198" s="37" t="s">
        <v>177</v>
      </c>
      <c r="H198" s="9">
        <v>34.799999999999997</v>
      </c>
      <c r="I198" s="9" t="s">
        <v>611</v>
      </c>
      <c r="L198" s="9">
        <v>3.69</v>
      </c>
    </row>
    <row r="199" spans="1:12" x14ac:dyDescent="0.3">
      <c r="A199" s="3">
        <v>88</v>
      </c>
      <c r="B199" s="37" t="s">
        <v>317</v>
      </c>
      <c r="C199" s="8" t="s">
        <v>316</v>
      </c>
      <c r="D199" s="37" t="s">
        <v>182</v>
      </c>
      <c r="E199" s="8" t="s">
        <v>26</v>
      </c>
      <c r="F199" s="37" t="s">
        <v>177</v>
      </c>
      <c r="G199" s="9">
        <v>17.8</v>
      </c>
      <c r="H199" s="9">
        <v>35.6</v>
      </c>
      <c r="L199" s="9">
        <v>2.67</v>
      </c>
    </row>
    <row r="200" spans="1:12" x14ac:dyDescent="0.3">
      <c r="A200" s="3">
        <v>89</v>
      </c>
      <c r="B200" s="37" t="s">
        <v>205</v>
      </c>
      <c r="C200" s="8" t="s">
        <v>318</v>
      </c>
      <c r="D200" s="37" t="s">
        <v>182</v>
      </c>
      <c r="E200" s="8" t="s">
        <v>26</v>
      </c>
      <c r="F200" s="37" t="s">
        <v>177</v>
      </c>
      <c r="G200" s="9">
        <v>15.7</v>
      </c>
      <c r="J200" s="9">
        <v>1.1000000000000001</v>
      </c>
      <c r="L200" s="9">
        <v>3.21</v>
      </c>
    </row>
    <row r="201" spans="1:12" x14ac:dyDescent="0.3">
      <c r="A201" s="3">
        <v>94</v>
      </c>
      <c r="B201" s="37" t="s">
        <v>321</v>
      </c>
      <c r="C201" s="8" t="s">
        <v>322</v>
      </c>
      <c r="D201" s="37" t="s">
        <v>182</v>
      </c>
      <c r="E201" s="8" t="s">
        <v>26</v>
      </c>
      <c r="F201" s="37" t="s">
        <v>177</v>
      </c>
      <c r="G201" s="9">
        <v>15.1</v>
      </c>
      <c r="J201" s="9">
        <v>1.2</v>
      </c>
      <c r="L201" s="9">
        <v>3.64</v>
      </c>
    </row>
    <row r="202" spans="1:12" x14ac:dyDescent="0.3">
      <c r="A202" s="3">
        <v>96</v>
      </c>
      <c r="B202" s="37" t="s">
        <v>325</v>
      </c>
      <c r="C202" s="8" t="s">
        <v>326</v>
      </c>
      <c r="D202" s="37" t="s">
        <v>182</v>
      </c>
      <c r="E202" s="8" t="s">
        <v>26</v>
      </c>
      <c r="F202" s="37" t="s">
        <v>177</v>
      </c>
      <c r="I202" s="9" t="s">
        <v>674</v>
      </c>
    </row>
    <row r="203" spans="1:12" x14ac:dyDescent="0.3">
      <c r="A203" s="3">
        <v>109</v>
      </c>
      <c r="B203" s="37" t="s">
        <v>372</v>
      </c>
      <c r="C203" s="8" t="s">
        <v>432</v>
      </c>
      <c r="D203" s="37" t="s">
        <v>31</v>
      </c>
      <c r="E203" s="8" t="s">
        <v>26</v>
      </c>
      <c r="F203" s="37" t="s">
        <v>177</v>
      </c>
      <c r="G203" s="9">
        <v>17.2</v>
      </c>
      <c r="I203" s="9" t="s">
        <v>629</v>
      </c>
    </row>
    <row r="204" spans="1:12" x14ac:dyDescent="0.3">
      <c r="A204" s="3">
        <v>110</v>
      </c>
      <c r="B204" s="37" t="s">
        <v>433</v>
      </c>
      <c r="C204" s="8" t="s">
        <v>434</v>
      </c>
      <c r="D204" s="37" t="s">
        <v>31</v>
      </c>
      <c r="E204" s="8" t="s">
        <v>26</v>
      </c>
      <c r="F204" s="37" t="s">
        <v>177</v>
      </c>
      <c r="I204" s="9" t="s">
        <v>654</v>
      </c>
      <c r="L204" s="9">
        <v>4.03</v>
      </c>
    </row>
    <row r="205" spans="1:12" x14ac:dyDescent="0.3">
      <c r="A205" s="3">
        <v>111</v>
      </c>
      <c r="B205" s="37" t="s">
        <v>231</v>
      </c>
      <c r="C205" s="8" t="s">
        <v>435</v>
      </c>
      <c r="D205" s="37" t="s">
        <v>31</v>
      </c>
      <c r="E205" s="8" t="s">
        <v>26</v>
      </c>
      <c r="F205" s="37" t="s">
        <v>177</v>
      </c>
      <c r="G205" s="9">
        <v>16.100000000000001</v>
      </c>
      <c r="H205" s="9">
        <v>31.9</v>
      </c>
    </row>
    <row r="206" spans="1:12" x14ac:dyDescent="0.3">
      <c r="A206" s="3">
        <v>112</v>
      </c>
      <c r="B206" s="37" t="s">
        <v>436</v>
      </c>
      <c r="C206" s="8" t="s">
        <v>430</v>
      </c>
      <c r="D206" s="37" t="s">
        <v>31</v>
      </c>
      <c r="E206" s="8" t="s">
        <v>26</v>
      </c>
      <c r="F206" s="37" t="s">
        <v>177</v>
      </c>
      <c r="H206" s="9">
        <v>35.799999999999997</v>
      </c>
      <c r="K206" s="9">
        <v>8.09</v>
      </c>
    </row>
    <row r="207" spans="1:12" x14ac:dyDescent="0.3">
      <c r="A207" s="3">
        <v>113</v>
      </c>
      <c r="B207" s="37" t="s">
        <v>251</v>
      </c>
      <c r="C207" s="8" t="s">
        <v>430</v>
      </c>
      <c r="D207" s="37" t="s">
        <v>31</v>
      </c>
      <c r="E207" s="8" t="s">
        <v>26</v>
      </c>
      <c r="F207" s="37" t="s">
        <v>177</v>
      </c>
      <c r="G207" s="9">
        <v>16.899999999999999</v>
      </c>
      <c r="I207" s="9" t="s">
        <v>668</v>
      </c>
      <c r="K207" s="9">
        <v>11.59</v>
      </c>
    </row>
    <row r="208" spans="1:12" x14ac:dyDescent="0.3">
      <c r="A208" s="3">
        <v>117</v>
      </c>
      <c r="B208" s="37" t="s">
        <v>441</v>
      </c>
      <c r="C208" s="8" t="s">
        <v>442</v>
      </c>
      <c r="D208" s="37" t="s">
        <v>31</v>
      </c>
      <c r="E208" s="8" t="s">
        <v>26</v>
      </c>
      <c r="F208" s="37" t="s">
        <v>177</v>
      </c>
      <c r="G208" s="9">
        <v>14.1</v>
      </c>
      <c r="H208" s="9">
        <v>29.3</v>
      </c>
      <c r="L208" s="9">
        <v>4.1900000000000004</v>
      </c>
    </row>
    <row r="209" spans="1:12" x14ac:dyDescent="0.3">
      <c r="A209" s="3">
        <v>118</v>
      </c>
      <c r="B209" s="37" t="s">
        <v>443</v>
      </c>
      <c r="C209" s="8" t="s">
        <v>410</v>
      </c>
      <c r="D209" s="37" t="s">
        <v>31</v>
      </c>
      <c r="E209" s="8" t="s">
        <v>26</v>
      </c>
      <c r="F209" s="37" t="s">
        <v>177</v>
      </c>
      <c r="G209" s="9">
        <v>16.2</v>
      </c>
      <c r="L209" s="9">
        <v>3.15</v>
      </c>
    </row>
    <row r="210" spans="1:12" x14ac:dyDescent="0.3">
      <c r="A210" s="3">
        <v>119</v>
      </c>
      <c r="B210" s="37" t="s">
        <v>444</v>
      </c>
      <c r="C210" s="8" t="s">
        <v>445</v>
      </c>
      <c r="D210" s="37" t="s">
        <v>31</v>
      </c>
      <c r="E210" s="8" t="s">
        <v>26</v>
      </c>
      <c r="F210" s="37" t="s">
        <v>177</v>
      </c>
      <c r="G210" s="9">
        <v>16.2</v>
      </c>
      <c r="L210" s="9">
        <v>3.59</v>
      </c>
    </row>
    <row r="211" spans="1:12" x14ac:dyDescent="0.3">
      <c r="A211" s="3">
        <v>151</v>
      </c>
      <c r="B211" s="37" t="s">
        <v>195</v>
      </c>
      <c r="C211" s="8" t="s">
        <v>446</v>
      </c>
      <c r="D211" s="37" t="s">
        <v>34</v>
      </c>
      <c r="E211" s="8" t="s">
        <v>26</v>
      </c>
      <c r="F211" s="37" t="s">
        <v>177</v>
      </c>
      <c r="G211" s="9">
        <v>15.8</v>
      </c>
      <c r="H211" s="9">
        <v>32.799999999999997</v>
      </c>
      <c r="L211" s="9">
        <v>3.33</v>
      </c>
    </row>
    <row r="212" spans="1:12" x14ac:dyDescent="0.3">
      <c r="A212" s="3">
        <v>160</v>
      </c>
      <c r="B212" s="37" t="s">
        <v>269</v>
      </c>
      <c r="C212" s="8" t="s">
        <v>460</v>
      </c>
      <c r="D212" s="37" t="s">
        <v>34</v>
      </c>
      <c r="E212" s="8" t="s">
        <v>26</v>
      </c>
      <c r="F212" s="37" t="s">
        <v>177</v>
      </c>
      <c r="H212" s="9">
        <v>33.6</v>
      </c>
      <c r="L212" s="9">
        <v>3.39</v>
      </c>
    </row>
    <row r="213" spans="1:12" x14ac:dyDescent="0.3">
      <c r="A213" s="3">
        <v>161</v>
      </c>
      <c r="B213" s="37" t="s">
        <v>374</v>
      </c>
      <c r="C213" s="8" t="s">
        <v>461</v>
      </c>
      <c r="D213" s="37" t="s">
        <v>34</v>
      </c>
      <c r="E213" s="8" t="s">
        <v>26</v>
      </c>
      <c r="F213" s="37" t="s">
        <v>177</v>
      </c>
      <c r="I213" s="9" t="s">
        <v>652</v>
      </c>
    </row>
    <row r="214" spans="1:12" x14ac:dyDescent="0.3">
      <c r="A214" s="3">
        <v>166</v>
      </c>
      <c r="B214" s="37" t="s">
        <v>469</v>
      </c>
      <c r="C214" s="8" t="s">
        <v>470</v>
      </c>
      <c r="D214" s="37" t="s">
        <v>34</v>
      </c>
      <c r="E214" s="8" t="s">
        <v>26</v>
      </c>
      <c r="F214" s="37" t="s">
        <v>177</v>
      </c>
      <c r="G214" s="9">
        <v>14.9</v>
      </c>
      <c r="H214" s="9">
        <v>30.3</v>
      </c>
      <c r="L214" s="9">
        <v>3.81</v>
      </c>
    </row>
    <row r="215" spans="1:12" x14ac:dyDescent="0.3">
      <c r="A215" s="3">
        <v>167</v>
      </c>
      <c r="B215" s="37" t="s">
        <v>471</v>
      </c>
      <c r="C215" s="8" t="s">
        <v>164</v>
      </c>
      <c r="D215" s="37" t="s">
        <v>34</v>
      </c>
      <c r="E215" s="8" t="s">
        <v>26</v>
      </c>
      <c r="F215" s="37" t="s">
        <v>177</v>
      </c>
      <c r="G215" s="9">
        <v>14.9</v>
      </c>
      <c r="H215" s="9">
        <v>29.9</v>
      </c>
      <c r="L215" s="9">
        <v>3.57</v>
      </c>
    </row>
    <row r="216" spans="1:12" x14ac:dyDescent="0.3">
      <c r="A216" s="3">
        <v>168</v>
      </c>
      <c r="B216" s="37" t="s">
        <v>472</v>
      </c>
      <c r="C216" s="8" t="s">
        <v>473</v>
      </c>
      <c r="D216" s="37" t="s">
        <v>34</v>
      </c>
      <c r="E216" s="8" t="s">
        <v>26</v>
      </c>
      <c r="F216" s="37" t="s">
        <v>177</v>
      </c>
      <c r="G216" s="9">
        <v>17</v>
      </c>
      <c r="J216" s="9">
        <v>1.1499999999999999</v>
      </c>
      <c r="L216" s="9">
        <v>3.01</v>
      </c>
    </row>
    <row r="217" spans="1:12" x14ac:dyDescent="0.3">
      <c r="A217" s="3">
        <v>169</v>
      </c>
      <c r="B217" s="37" t="s">
        <v>269</v>
      </c>
      <c r="C217" s="8" t="s">
        <v>474</v>
      </c>
      <c r="D217" s="37" t="s">
        <v>34</v>
      </c>
      <c r="E217" s="8" t="s">
        <v>26</v>
      </c>
      <c r="F217" s="37" t="s">
        <v>177</v>
      </c>
      <c r="I217" s="9" t="s">
        <v>670</v>
      </c>
    </row>
    <row r="218" spans="1:12" x14ac:dyDescent="0.3">
      <c r="A218" s="3">
        <v>170</v>
      </c>
      <c r="B218" s="37" t="s">
        <v>226</v>
      </c>
      <c r="C218" s="8" t="s">
        <v>586</v>
      </c>
      <c r="D218" s="37" t="s">
        <v>34</v>
      </c>
      <c r="E218" s="8" t="s">
        <v>26</v>
      </c>
      <c r="F218" s="37" t="s">
        <v>177</v>
      </c>
      <c r="G218" s="9">
        <v>16.7</v>
      </c>
    </row>
    <row r="219" spans="1:12" x14ac:dyDescent="0.3">
      <c r="A219" s="3">
        <v>176</v>
      </c>
      <c r="B219" s="37" t="s">
        <v>269</v>
      </c>
      <c r="C219" s="8" t="s">
        <v>483</v>
      </c>
      <c r="D219" s="37" t="s">
        <v>34</v>
      </c>
      <c r="E219" s="8" t="s">
        <v>26</v>
      </c>
      <c r="F219" s="37" t="s">
        <v>177</v>
      </c>
      <c r="H219" s="9">
        <v>31.4</v>
      </c>
      <c r="K219" s="12"/>
      <c r="L219" s="9">
        <v>3.71</v>
      </c>
    </row>
    <row r="220" spans="1:12" x14ac:dyDescent="0.3">
      <c r="A220" s="3">
        <v>179</v>
      </c>
      <c r="B220" s="37" t="s">
        <v>485</v>
      </c>
      <c r="C220" s="8" t="s">
        <v>486</v>
      </c>
      <c r="D220" s="37" t="s">
        <v>34</v>
      </c>
      <c r="E220" s="8" t="s">
        <v>26</v>
      </c>
      <c r="F220" s="37" t="s">
        <v>177</v>
      </c>
      <c r="G220" s="9">
        <v>15.3</v>
      </c>
      <c r="H220" s="9">
        <v>31.8</v>
      </c>
      <c r="J220" s="9">
        <v>1.1000000000000001</v>
      </c>
      <c r="K220" s="12"/>
    </row>
    <row r="221" spans="1:12" x14ac:dyDescent="0.3">
      <c r="A221" s="3">
        <v>181</v>
      </c>
      <c r="B221" s="37" t="s">
        <v>433</v>
      </c>
      <c r="C221" s="8" t="s">
        <v>487</v>
      </c>
      <c r="D221" s="37" t="s">
        <v>34</v>
      </c>
      <c r="E221" s="8" t="s">
        <v>26</v>
      </c>
      <c r="F221" s="37" t="s">
        <v>177</v>
      </c>
      <c r="G221" s="9">
        <v>15.8</v>
      </c>
      <c r="H221" s="9">
        <v>32.4</v>
      </c>
      <c r="K221" s="12">
        <v>13.19</v>
      </c>
    </row>
    <row r="222" spans="1:12" x14ac:dyDescent="0.3">
      <c r="A222" s="3">
        <v>182</v>
      </c>
      <c r="B222" s="37" t="s">
        <v>488</v>
      </c>
      <c r="C222" s="8" t="s">
        <v>489</v>
      </c>
      <c r="D222" s="37" t="s">
        <v>34</v>
      </c>
      <c r="E222" s="8" t="s">
        <v>26</v>
      </c>
      <c r="F222" s="37" t="s">
        <v>177</v>
      </c>
      <c r="G222" s="9">
        <v>15.5</v>
      </c>
      <c r="K222" s="12">
        <v>7.73</v>
      </c>
      <c r="L222" s="9">
        <v>3.43</v>
      </c>
    </row>
    <row r="223" spans="1:12" x14ac:dyDescent="0.3">
      <c r="A223" s="3">
        <v>183</v>
      </c>
      <c r="B223" s="37" t="s">
        <v>490</v>
      </c>
      <c r="C223" s="8" t="s">
        <v>491</v>
      </c>
      <c r="D223" s="37" t="s">
        <v>34</v>
      </c>
      <c r="E223" s="8" t="s">
        <v>26</v>
      </c>
      <c r="F223" s="37" t="s">
        <v>177</v>
      </c>
      <c r="G223" s="9">
        <v>17.2</v>
      </c>
      <c r="J223" s="9">
        <v>1.1499999999999999</v>
      </c>
      <c r="K223" s="12"/>
      <c r="L223" s="9">
        <v>0</v>
      </c>
    </row>
    <row r="224" spans="1:12" x14ac:dyDescent="0.3">
      <c r="A224" s="3">
        <v>184</v>
      </c>
      <c r="B224" s="37" t="s">
        <v>315</v>
      </c>
      <c r="C224" s="8" t="s">
        <v>455</v>
      </c>
      <c r="D224" s="37" t="s">
        <v>34</v>
      </c>
      <c r="E224" s="8" t="s">
        <v>26</v>
      </c>
      <c r="F224" s="37" t="s">
        <v>177</v>
      </c>
      <c r="H224" s="9">
        <v>33</v>
      </c>
      <c r="I224" s="9" t="s">
        <v>669</v>
      </c>
      <c r="K224" s="12">
        <v>6.16</v>
      </c>
    </row>
    <row r="225" spans="1:12" x14ac:dyDescent="0.3">
      <c r="A225" s="3">
        <v>187</v>
      </c>
      <c r="B225" s="37" t="s">
        <v>493</v>
      </c>
      <c r="C225" s="8" t="s">
        <v>492</v>
      </c>
      <c r="D225" s="37" t="s">
        <v>34</v>
      </c>
      <c r="E225" s="8" t="s">
        <v>26</v>
      </c>
      <c r="F225" s="37" t="s">
        <v>177</v>
      </c>
      <c r="H225" s="9">
        <v>29</v>
      </c>
      <c r="I225" s="9" t="s">
        <v>607</v>
      </c>
      <c r="J225" s="9">
        <v>1</v>
      </c>
      <c r="K225" s="12"/>
    </row>
    <row r="226" spans="1:12" x14ac:dyDescent="0.3">
      <c r="A226" s="3">
        <v>190</v>
      </c>
      <c r="B226" s="37" t="s">
        <v>497</v>
      </c>
      <c r="C226" s="8" t="s">
        <v>498</v>
      </c>
      <c r="D226" s="37" t="s">
        <v>34</v>
      </c>
      <c r="E226" s="8" t="s">
        <v>26</v>
      </c>
      <c r="F226" s="37" t="s">
        <v>177</v>
      </c>
      <c r="G226" s="9">
        <v>13.9</v>
      </c>
      <c r="K226" s="12"/>
      <c r="L226" s="9">
        <v>3.03</v>
      </c>
    </row>
    <row r="227" spans="1:12" x14ac:dyDescent="0.3">
      <c r="A227" s="3">
        <v>191</v>
      </c>
      <c r="B227" s="37" t="s">
        <v>499</v>
      </c>
      <c r="C227" s="8" t="s">
        <v>500</v>
      </c>
      <c r="D227" s="37" t="s">
        <v>34</v>
      </c>
      <c r="E227" s="8" t="s">
        <v>26</v>
      </c>
      <c r="F227" s="37" t="s">
        <v>177</v>
      </c>
      <c r="G227" s="9">
        <v>15.5</v>
      </c>
      <c r="K227" s="12"/>
      <c r="L227" s="9">
        <v>3.75</v>
      </c>
    </row>
    <row r="228" spans="1:12" x14ac:dyDescent="0.3">
      <c r="A228" s="3">
        <v>192</v>
      </c>
      <c r="B228" s="37" t="s">
        <v>501</v>
      </c>
      <c r="C228" s="8" t="s">
        <v>502</v>
      </c>
      <c r="D228" s="37" t="s">
        <v>34</v>
      </c>
      <c r="E228" s="8" t="s">
        <v>26</v>
      </c>
      <c r="F228" s="37" t="s">
        <v>177</v>
      </c>
      <c r="G228" s="9">
        <v>15.9</v>
      </c>
      <c r="K228" s="12"/>
      <c r="L228" s="9">
        <v>3.35</v>
      </c>
    </row>
    <row r="229" spans="1:12" x14ac:dyDescent="0.3">
      <c r="A229" s="3">
        <v>193</v>
      </c>
      <c r="B229" s="37" t="s">
        <v>325</v>
      </c>
      <c r="C229" s="8" t="s">
        <v>503</v>
      </c>
      <c r="D229" s="37" t="s">
        <v>34</v>
      </c>
      <c r="E229" s="8" t="s">
        <v>26</v>
      </c>
      <c r="F229" s="37" t="s">
        <v>177</v>
      </c>
      <c r="H229" s="9">
        <v>38.4</v>
      </c>
      <c r="I229" s="9" t="s">
        <v>603</v>
      </c>
      <c r="K229" s="12"/>
    </row>
    <row r="230" spans="1:12" x14ac:dyDescent="0.3">
      <c r="A230" s="3">
        <v>196</v>
      </c>
      <c r="B230" s="37" t="s">
        <v>507</v>
      </c>
      <c r="C230" s="8" t="s">
        <v>508</v>
      </c>
      <c r="D230" s="37" t="s">
        <v>34</v>
      </c>
      <c r="E230" s="8" t="s">
        <v>26</v>
      </c>
      <c r="F230" s="37" t="s">
        <v>177</v>
      </c>
      <c r="K230" s="12"/>
    </row>
    <row r="231" spans="1:12" x14ac:dyDescent="0.3">
      <c r="A231" s="3">
        <v>201</v>
      </c>
      <c r="B231" s="36" t="s">
        <v>513</v>
      </c>
      <c r="C231" s="16" t="s">
        <v>514</v>
      </c>
      <c r="D231" s="36" t="s">
        <v>32</v>
      </c>
      <c r="E231" s="16" t="s">
        <v>26</v>
      </c>
      <c r="F231" s="36" t="s">
        <v>177</v>
      </c>
      <c r="G231" s="9">
        <v>13.2</v>
      </c>
      <c r="H231" s="9">
        <v>26.6</v>
      </c>
      <c r="K231" s="13"/>
      <c r="L231" s="9">
        <v>5.08</v>
      </c>
    </row>
    <row r="232" spans="1:12" x14ac:dyDescent="0.3">
      <c r="A232" s="3">
        <v>202</v>
      </c>
      <c r="B232" s="36" t="s">
        <v>515</v>
      </c>
      <c r="C232" s="16" t="s">
        <v>516</v>
      </c>
      <c r="D232" s="36" t="s">
        <v>32</v>
      </c>
      <c r="E232" s="16" t="s">
        <v>26</v>
      </c>
      <c r="F232" s="36" t="s">
        <v>177</v>
      </c>
      <c r="G232" s="9">
        <v>15.9</v>
      </c>
      <c r="K232" s="13"/>
      <c r="L232" s="9">
        <v>3.2</v>
      </c>
    </row>
    <row r="233" spans="1:12" x14ac:dyDescent="0.3">
      <c r="A233" s="3">
        <v>204</v>
      </c>
      <c r="B233" s="36" t="s">
        <v>517</v>
      </c>
      <c r="C233" s="16" t="s">
        <v>518</v>
      </c>
      <c r="D233" s="36" t="s">
        <v>32</v>
      </c>
      <c r="E233" s="16" t="s">
        <v>26</v>
      </c>
      <c r="F233" s="36" t="s">
        <v>177</v>
      </c>
      <c r="I233" s="9" t="s">
        <v>650</v>
      </c>
      <c r="K233" s="13"/>
    </row>
    <row r="234" spans="1:12" x14ac:dyDescent="0.3">
      <c r="A234" s="3">
        <v>206</v>
      </c>
      <c r="B234" s="36" t="s">
        <v>519</v>
      </c>
      <c r="C234" s="16" t="s">
        <v>520</v>
      </c>
      <c r="D234" s="36" t="s">
        <v>32</v>
      </c>
      <c r="E234" s="16" t="s">
        <v>26</v>
      </c>
      <c r="F234" s="36" t="s">
        <v>177</v>
      </c>
      <c r="G234" s="9">
        <v>15.2</v>
      </c>
      <c r="I234" s="9" t="s">
        <v>666</v>
      </c>
      <c r="K234" s="13"/>
    </row>
    <row r="235" spans="1:12" x14ac:dyDescent="0.3">
      <c r="A235" s="3">
        <v>261</v>
      </c>
      <c r="B235" s="37" t="s">
        <v>175</v>
      </c>
      <c r="C235" s="8" t="s">
        <v>176</v>
      </c>
      <c r="D235" s="37" t="s">
        <v>33</v>
      </c>
      <c r="E235" s="8" t="s">
        <v>26</v>
      </c>
      <c r="F235" s="37" t="s">
        <v>177</v>
      </c>
      <c r="I235" s="8" t="s">
        <v>671</v>
      </c>
      <c r="J235" s="9">
        <v>1.1000000000000001</v>
      </c>
      <c r="K235" s="9">
        <v>12.92</v>
      </c>
    </row>
    <row r="236" spans="1:12" x14ac:dyDescent="0.3">
      <c r="A236" s="3">
        <v>262</v>
      </c>
      <c r="B236" s="37" t="s">
        <v>178</v>
      </c>
      <c r="C236" s="8" t="s">
        <v>179</v>
      </c>
      <c r="D236" s="37" t="s">
        <v>33</v>
      </c>
      <c r="E236" s="8" t="s">
        <v>26</v>
      </c>
      <c r="F236" s="37" t="s">
        <v>177</v>
      </c>
      <c r="G236" s="9">
        <v>15.5</v>
      </c>
      <c r="H236" s="9">
        <v>32.5</v>
      </c>
      <c r="I236" s="8"/>
      <c r="J236" s="9">
        <v>1.2</v>
      </c>
    </row>
    <row r="237" spans="1:12" x14ac:dyDescent="0.3">
      <c r="A237" s="3">
        <v>292</v>
      </c>
      <c r="B237" s="37" t="s">
        <v>374</v>
      </c>
      <c r="C237" s="8" t="s">
        <v>536</v>
      </c>
      <c r="D237" s="37" t="s">
        <v>30</v>
      </c>
      <c r="E237" s="8" t="s">
        <v>26</v>
      </c>
      <c r="F237" s="37" t="s">
        <v>177</v>
      </c>
      <c r="I237" s="9" t="s">
        <v>660</v>
      </c>
      <c r="J237" s="9">
        <v>1</v>
      </c>
      <c r="K237" s="9">
        <v>13.58</v>
      </c>
    </row>
    <row r="238" spans="1:12" x14ac:dyDescent="0.3">
      <c r="A238" s="3">
        <v>293</v>
      </c>
      <c r="B238" s="37" t="s">
        <v>557</v>
      </c>
      <c r="C238" s="8" t="s">
        <v>558</v>
      </c>
      <c r="D238" s="37" t="s">
        <v>30</v>
      </c>
      <c r="E238" s="8" t="s">
        <v>26</v>
      </c>
      <c r="F238" s="37" t="s">
        <v>177</v>
      </c>
      <c r="G238" s="9">
        <v>16</v>
      </c>
      <c r="I238" s="9" t="s">
        <v>663</v>
      </c>
      <c r="L238" s="9">
        <v>3.54</v>
      </c>
    </row>
    <row r="239" spans="1:12" x14ac:dyDescent="0.3">
      <c r="A239" s="3">
        <v>294</v>
      </c>
      <c r="B239" s="37" t="s">
        <v>559</v>
      </c>
      <c r="C239" s="8" t="s">
        <v>558</v>
      </c>
      <c r="D239" s="37" t="s">
        <v>30</v>
      </c>
      <c r="E239" s="8" t="s">
        <v>26</v>
      </c>
      <c r="F239" s="37" t="s">
        <v>177</v>
      </c>
      <c r="H239" s="9">
        <v>33.700000000000003</v>
      </c>
      <c r="I239" s="9" t="s">
        <v>657</v>
      </c>
      <c r="L239" s="9">
        <v>3.39</v>
      </c>
    </row>
    <row r="240" spans="1:12" x14ac:dyDescent="0.3">
      <c r="A240" s="3">
        <v>295</v>
      </c>
      <c r="B240" s="37" t="s">
        <v>560</v>
      </c>
      <c r="C240" s="8" t="s">
        <v>561</v>
      </c>
      <c r="D240" s="37" t="s">
        <v>30</v>
      </c>
      <c r="E240" s="8" t="s">
        <v>26</v>
      </c>
      <c r="F240" s="37" t="s">
        <v>177</v>
      </c>
      <c r="G240" s="9">
        <v>18.2</v>
      </c>
      <c r="H240" s="9">
        <v>37.1</v>
      </c>
      <c r="L240" s="9">
        <v>2.77</v>
      </c>
    </row>
    <row r="241" spans="1:12" x14ac:dyDescent="0.3">
      <c r="A241" s="3">
        <v>297</v>
      </c>
      <c r="B241" s="37" t="s">
        <v>563</v>
      </c>
      <c r="C241" s="8" t="s">
        <v>564</v>
      </c>
      <c r="D241" s="37" t="s">
        <v>30</v>
      </c>
      <c r="E241" s="8" t="s">
        <v>26</v>
      </c>
      <c r="F241" s="37" t="s">
        <v>177</v>
      </c>
    </row>
    <row r="242" spans="1:12" x14ac:dyDescent="0.3">
      <c r="A242" s="3">
        <v>301</v>
      </c>
      <c r="B242" s="37" t="s">
        <v>374</v>
      </c>
      <c r="C242" s="8" t="s">
        <v>567</v>
      </c>
      <c r="D242" s="37" t="s">
        <v>35</v>
      </c>
      <c r="E242" s="8" t="s">
        <v>26</v>
      </c>
      <c r="F242" s="37" t="s">
        <v>177</v>
      </c>
      <c r="I242" s="9" t="s">
        <v>655</v>
      </c>
      <c r="L242" s="9">
        <v>2.4500000000000002</v>
      </c>
    </row>
    <row r="243" spans="1:12" x14ac:dyDescent="0.3">
      <c r="A243" s="3">
        <v>302</v>
      </c>
      <c r="B243" s="37" t="s">
        <v>325</v>
      </c>
      <c r="C243" s="8" t="s">
        <v>568</v>
      </c>
      <c r="D243" s="37" t="s">
        <v>35</v>
      </c>
      <c r="E243" s="8" t="s">
        <v>26</v>
      </c>
      <c r="F243" s="37" t="s">
        <v>177</v>
      </c>
      <c r="H243" s="9">
        <v>37.799999999999997</v>
      </c>
      <c r="I243" s="9" t="s">
        <v>673</v>
      </c>
      <c r="L243" s="9">
        <v>2.2400000000000002</v>
      </c>
    </row>
    <row r="244" spans="1:12" x14ac:dyDescent="0.3">
      <c r="A244" s="3">
        <v>326</v>
      </c>
      <c r="B244" s="37" t="s">
        <v>333</v>
      </c>
      <c r="C244" s="8" t="s">
        <v>334</v>
      </c>
      <c r="D244" s="37" t="s">
        <v>182</v>
      </c>
      <c r="E244" s="8" t="s">
        <v>26</v>
      </c>
      <c r="F244" s="37" t="s">
        <v>177</v>
      </c>
      <c r="G244" s="9">
        <v>13.8</v>
      </c>
      <c r="H244" s="9">
        <v>27.7</v>
      </c>
      <c r="J244" s="9">
        <v>1.41</v>
      </c>
    </row>
    <row r="245" spans="1:12" x14ac:dyDescent="0.3">
      <c r="A245" s="3">
        <v>328</v>
      </c>
      <c r="B245" s="37" t="s">
        <v>337</v>
      </c>
      <c r="C245" s="8" t="s">
        <v>338</v>
      </c>
      <c r="D245" s="37" t="s">
        <v>182</v>
      </c>
      <c r="E245" s="8" t="s">
        <v>26</v>
      </c>
      <c r="F245" s="37" t="s">
        <v>177</v>
      </c>
      <c r="G245" s="9">
        <v>15.8</v>
      </c>
      <c r="H245" s="9">
        <v>31.9</v>
      </c>
      <c r="L245" s="9">
        <v>3.26</v>
      </c>
    </row>
    <row r="246" spans="1:12" x14ac:dyDescent="0.3">
      <c r="A246" s="3">
        <v>331</v>
      </c>
      <c r="B246" s="37" t="s">
        <v>217</v>
      </c>
      <c r="C246" s="8" t="s">
        <v>342</v>
      </c>
      <c r="D246" s="37" t="s">
        <v>182</v>
      </c>
      <c r="E246" s="8" t="s">
        <v>26</v>
      </c>
      <c r="F246" s="37" t="s">
        <v>177</v>
      </c>
      <c r="G246" s="9">
        <v>17.2</v>
      </c>
      <c r="J246" s="9">
        <v>1</v>
      </c>
      <c r="L246" s="9">
        <v>2.29</v>
      </c>
    </row>
    <row r="247" spans="1:12" x14ac:dyDescent="0.3">
      <c r="A247" s="3">
        <v>336</v>
      </c>
      <c r="B247" s="37" t="s">
        <v>349</v>
      </c>
      <c r="C247" s="8" t="s">
        <v>350</v>
      </c>
      <c r="D247" s="37" t="s">
        <v>182</v>
      </c>
      <c r="E247" s="8" t="s">
        <v>26</v>
      </c>
      <c r="F247" s="37" t="s">
        <v>177</v>
      </c>
      <c r="I247" s="9" t="s">
        <v>649</v>
      </c>
    </row>
    <row r="248" spans="1:12" x14ac:dyDescent="0.3">
      <c r="A248" s="3">
        <v>337</v>
      </c>
      <c r="B248" s="37" t="s">
        <v>333</v>
      </c>
      <c r="C248" s="8" t="s">
        <v>351</v>
      </c>
      <c r="D248" s="37" t="s">
        <v>182</v>
      </c>
      <c r="E248" s="8" t="s">
        <v>26</v>
      </c>
      <c r="F248" s="37" t="s">
        <v>177</v>
      </c>
      <c r="H248" s="9">
        <v>34.9</v>
      </c>
      <c r="I248" s="9" t="s">
        <v>658</v>
      </c>
    </row>
    <row r="249" spans="1:12" x14ac:dyDescent="0.3">
      <c r="A249" s="3">
        <v>338</v>
      </c>
      <c r="B249" s="37" t="s">
        <v>352</v>
      </c>
      <c r="C249" s="8" t="s">
        <v>353</v>
      </c>
      <c r="D249" s="37" t="s">
        <v>182</v>
      </c>
      <c r="E249" s="8" t="s">
        <v>26</v>
      </c>
      <c r="F249" s="37" t="s">
        <v>177</v>
      </c>
      <c r="I249" s="9" t="s">
        <v>667</v>
      </c>
      <c r="J249" s="9">
        <v>1.25</v>
      </c>
    </row>
    <row r="250" spans="1:12" x14ac:dyDescent="0.3">
      <c r="A250" s="3">
        <v>339</v>
      </c>
      <c r="B250" s="37" t="s">
        <v>354</v>
      </c>
      <c r="C250" s="8" t="s">
        <v>355</v>
      </c>
      <c r="D250" s="37" t="s">
        <v>182</v>
      </c>
      <c r="E250" s="8" t="s">
        <v>26</v>
      </c>
      <c r="F250" s="37" t="s">
        <v>177</v>
      </c>
      <c r="G250" s="9">
        <v>17.899999999999999</v>
      </c>
      <c r="I250" s="9" t="s">
        <v>677</v>
      </c>
      <c r="L250" s="9">
        <v>2.7</v>
      </c>
    </row>
    <row r="251" spans="1:12" x14ac:dyDescent="0.3">
      <c r="A251" s="3">
        <v>341</v>
      </c>
      <c r="B251" s="37" t="s">
        <v>358</v>
      </c>
      <c r="C251" s="8" t="s">
        <v>359</v>
      </c>
      <c r="D251" s="37" t="s">
        <v>182</v>
      </c>
      <c r="E251" s="8" t="s">
        <v>26</v>
      </c>
      <c r="F251" s="37" t="s">
        <v>177</v>
      </c>
      <c r="I251" s="9" t="s">
        <v>595</v>
      </c>
      <c r="J251" s="9">
        <v>1.1499999999999999</v>
      </c>
    </row>
    <row r="252" spans="1:12" x14ac:dyDescent="0.3">
      <c r="A252" s="3">
        <v>342</v>
      </c>
      <c r="B252" s="37" t="s">
        <v>360</v>
      </c>
      <c r="C252" s="8" t="s">
        <v>361</v>
      </c>
      <c r="D252" s="37" t="s">
        <v>182</v>
      </c>
      <c r="E252" s="8" t="s">
        <v>26</v>
      </c>
      <c r="F252" s="37" t="s">
        <v>177</v>
      </c>
      <c r="G252" s="9">
        <v>16.3</v>
      </c>
      <c r="H252" s="9">
        <v>35.200000000000003</v>
      </c>
      <c r="L252" s="9">
        <v>3.21</v>
      </c>
    </row>
    <row r="253" spans="1:12" x14ac:dyDescent="0.3">
      <c r="A253" s="3">
        <v>344</v>
      </c>
      <c r="B253" s="37" t="s">
        <v>363</v>
      </c>
      <c r="C253" s="8" t="s">
        <v>361</v>
      </c>
      <c r="D253" s="37" t="s">
        <v>182</v>
      </c>
      <c r="E253" s="8" t="s">
        <v>26</v>
      </c>
      <c r="F253" s="37" t="s">
        <v>177</v>
      </c>
      <c r="H253" s="9">
        <v>32.1</v>
      </c>
      <c r="K253" s="9">
        <v>14.12</v>
      </c>
      <c r="L253" s="9">
        <v>3.27</v>
      </c>
    </row>
    <row r="254" spans="1:12" x14ac:dyDescent="0.3">
      <c r="A254" s="3">
        <v>345</v>
      </c>
      <c r="B254" s="37" t="s">
        <v>325</v>
      </c>
      <c r="C254" s="8" t="s">
        <v>364</v>
      </c>
      <c r="D254" s="37" t="s">
        <v>182</v>
      </c>
      <c r="E254" s="8" t="s">
        <v>26</v>
      </c>
      <c r="F254" s="37" t="s">
        <v>177</v>
      </c>
    </row>
    <row r="255" spans="1:12" x14ac:dyDescent="0.3">
      <c r="A255" s="3">
        <v>347</v>
      </c>
      <c r="B255" s="37" t="s">
        <v>251</v>
      </c>
      <c r="C255" s="8" t="s">
        <v>367</v>
      </c>
      <c r="D255" s="37" t="s">
        <v>182</v>
      </c>
      <c r="E255" s="8" t="s">
        <v>26</v>
      </c>
      <c r="F255" s="37" t="s">
        <v>177</v>
      </c>
      <c r="I255" s="9" t="s">
        <v>653</v>
      </c>
    </row>
    <row r="256" spans="1:12" x14ac:dyDescent="0.3">
      <c r="A256" s="3">
        <v>348</v>
      </c>
      <c r="B256" s="37" t="s">
        <v>368</v>
      </c>
      <c r="C256" s="8" t="s">
        <v>369</v>
      </c>
      <c r="D256" s="37" t="s">
        <v>182</v>
      </c>
      <c r="E256" s="8" t="s">
        <v>26</v>
      </c>
      <c r="F256" s="37" t="s">
        <v>177</v>
      </c>
      <c r="G256" s="9">
        <v>14.4</v>
      </c>
      <c r="K256" s="9">
        <v>15.37</v>
      </c>
    </row>
    <row r="257" spans="1:12" x14ac:dyDescent="0.3">
      <c r="A257" s="3">
        <v>349</v>
      </c>
      <c r="B257" s="37" t="s">
        <v>370</v>
      </c>
      <c r="C257" s="8" t="s">
        <v>369</v>
      </c>
      <c r="D257" s="37" t="s">
        <v>182</v>
      </c>
      <c r="E257" s="8" t="s">
        <v>26</v>
      </c>
      <c r="F257" s="37" t="s">
        <v>177</v>
      </c>
      <c r="I257" s="9" t="s">
        <v>651</v>
      </c>
    </row>
    <row r="258" spans="1:12" x14ac:dyDescent="0.3">
      <c r="A258" s="3">
        <v>350</v>
      </c>
      <c r="B258" s="37" t="s">
        <v>301</v>
      </c>
      <c r="C258" s="8" t="s">
        <v>371</v>
      </c>
      <c r="D258" s="37" t="s">
        <v>182</v>
      </c>
      <c r="E258" s="8" t="s">
        <v>26</v>
      </c>
      <c r="F258" s="37" t="s">
        <v>177</v>
      </c>
      <c r="K258" s="9">
        <v>17.25</v>
      </c>
    </row>
    <row r="259" spans="1:12" x14ac:dyDescent="0.3">
      <c r="A259" s="3">
        <v>353</v>
      </c>
      <c r="B259" s="37" t="s">
        <v>372</v>
      </c>
      <c r="C259" s="8" t="s">
        <v>373</v>
      </c>
      <c r="D259" s="37" t="s">
        <v>182</v>
      </c>
      <c r="E259" s="8" t="s">
        <v>26</v>
      </c>
      <c r="F259" s="37" t="s">
        <v>177</v>
      </c>
      <c r="G259" s="9">
        <v>14.4</v>
      </c>
    </row>
    <row r="260" spans="1:12" x14ac:dyDescent="0.3">
      <c r="A260" s="3">
        <v>355</v>
      </c>
      <c r="B260" s="37" t="s">
        <v>375</v>
      </c>
      <c r="C260" s="8" t="s">
        <v>376</v>
      </c>
      <c r="D260" s="37" t="s">
        <v>182</v>
      </c>
      <c r="E260" s="8" t="s">
        <v>26</v>
      </c>
      <c r="F260" s="37" t="s">
        <v>177</v>
      </c>
      <c r="I260" s="9" t="s">
        <v>661</v>
      </c>
    </row>
    <row r="261" spans="1:12" x14ac:dyDescent="0.3">
      <c r="A261" s="3">
        <v>358</v>
      </c>
      <c r="B261" s="37" t="s">
        <v>379</v>
      </c>
      <c r="C261" s="8" t="s">
        <v>380</v>
      </c>
      <c r="D261" s="37" t="s">
        <v>182</v>
      </c>
      <c r="E261" s="8" t="s">
        <v>26</v>
      </c>
      <c r="F261" s="37" t="s">
        <v>177</v>
      </c>
      <c r="I261" s="9" t="s">
        <v>623</v>
      </c>
    </row>
    <row r="262" spans="1:12" x14ac:dyDescent="0.3">
      <c r="A262" s="3">
        <v>359</v>
      </c>
      <c r="B262" s="37" t="s">
        <v>381</v>
      </c>
      <c r="C262" s="8" t="s">
        <v>382</v>
      </c>
      <c r="D262" s="37" t="s">
        <v>182</v>
      </c>
      <c r="E262" s="8" t="s">
        <v>26</v>
      </c>
      <c r="F262" s="37" t="s">
        <v>177</v>
      </c>
      <c r="G262" s="9">
        <v>17.399999999999999</v>
      </c>
      <c r="L262" s="9">
        <v>2.73</v>
      </c>
    </row>
    <row r="263" spans="1:12" x14ac:dyDescent="0.3">
      <c r="A263" s="3">
        <v>361</v>
      </c>
      <c r="B263" s="37" t="s">
        <v>385</v>
      </c>
      <c r="C263" s="8" t="s">
        <v>164</v>
      </c>
      <c r="D263" s="37" t="s">
        <v>182</v>
      </c>
      <c r="E263" s="8" t="s">
        <v>26</v>
      </c>
      <c r="F263" s="37" t="s">
        <v>177</v>
      </c>
      <c r="G263" s="9">
        <v>14.3</v>
      </c>
    </row>
    <row r="264" spans="1:12" x14ac:dyDescent="0.3">
      <c r="A264" s="3">
        <v>365</v>
      </c>
      <c r="B264" s="37" t="s">
        <v>389</v>
      </c>
      <c r="C264" s="8" t="s">
        <v>390</v>
      </c>
      <c r="D264" s="37" t="s">
        <v>182</v>
      </c>
      <c r="E264" s="8" t="s">
        <v>26</v>
      </c>
      <c r="F264" s="37" t="s">
        <v>177</v>
      </c>
      <c r="L264" s="9">
        <v>3.36</v>
      </c>
    </row>
    <row r="265" spans="1:12" x14ac:dyDescent="0.3">
      <c r="A265" s="3">
        <v>369</v>
      </c>
      <c r="B265" s="37" t="s">
        <v>397</v>
      </c>
      <c r="C265" s="8" t="s">
        <v>398</v>
      </c>
      <c r="D265" s="37" t="s">
        <v>182</v>
      </c>
      <c r="E265" s="8" t="s">
        <v>26</v>
      </c>
      <c r="F265" s="37" t="s">
        <v>177</v>
      </c>
      <c r="G265" s="9">
        <v>14.6</v>
      </c>
      <c r="I265" s="9" t="s">
        <v>581</v>
      </c>
      <c r="J265" s="9">
        <v>1.3</v>
      </c>
    </row>
    <row r="266" spans="1:12" x14ac:dyDescent="0.3">
      <c r="A266" s="3">
        <v>374</v>
      </c>
      <c r="B266" s="37" t="s">
        <v>247</v>
      </c>
      <c r="C266" s="8" t="s">
        <v>405</v>
      </c>
      <c r="D266" s="37" t="s">
        <v>182</v>
      </c>
      <c r="E266" s="8" t="s">
        <v>26</v>
      </c>
      <c r="F266" s="37" t="s">
        <v>177</v>
      </c>
      <c r="I266" s="9" t="s">
        <v>662</v>
      </c>
    </row>
    <row r="267" spans="1:12" x14ac:dyDescent="0.3">
      <c r="A267" s="3">
        <v>376</v>
      </c>
      <c r="B267" s="37" t="s">
        <v>407</v>
      </c>
      <c r="C267" s="8" t="s">
        <v>408</v>
      </c>
      <c r="D267" s="37" t="s">
        <v>182</v>
      </c>
      <c r="E267" s="8" t="s">
        <v>26</v>
      </c>
      <c r="F267" s="37" t="s">
        <v>177</v>
      </c>
      <c r="G267" s="9">
        <v>15</v>
      </c>
      <c r="L267" s="9">
        <v>4.05</v>
      </c>
    </row>
    <row r="268" spans="1:12" x14ac:dyDescent="0.3">
      <c r="A268" s="3">
        <v>377</v>
      </c>
      <c r="B268" s="37" t="s">
        <v>269</v>
      </c>
      <c r="C268" s="8" t="s">
        <v>408</v>
      </c>
      <c r="D268" s="37" t="s">
        <v>182</v>
      </c>
      <c r="E268" s="8" t="s">
        <v>26</v>
      </c>
      <c r="F268" s="37" t="s">
        <v>177</v>
      </c>
      <c r="G268" s="9">
        <v>15.5</v>
      </c>
      <c r="J268" s="9">
        <v>1.35</v>
      </c>
      <c r="L268" s="9">
        <v>4.18</v>
      </c>
    </row>
    <row r="269" spans="1:12" x14ac:dyDescent="0.3">
      <c r="A269" s="3">
        <v>378</v>
      </c>
      <c r="B269" s="37" t="s">
        <v>409</v>
      </c>
      <c r="C269" s="8" t="s">
        <v>410</v>
      </c>
      <c r="D269" s="37" t="s">
        <v>182</v>
      </c>
      <c r="E269" s="8" t="s">
        <v>26</v>
      </c>
      <c r="F269" s="37" t="s">
        <v>177</v>
      </c>
      <c r="H269" s="9">
        <v>31.6</v>
      </c>
      <c r="I269" s="9" t="s">
        <v>647</v>
      </c>
      <c r="J269" s="9">
        <v>1.1499999999999999</v>
      </c>
    </row>
    <row r="270" spans="1:12" x14ac:dyDescent="0.3">
      <c r="A270" s="3">
        <v>380</v>
      </c>
      <c r="B270" s="37" t="s">
        <v>252</v>
      </c>
      <c r="C270" s="8" t="s">
        <v>411</v>
      </c>
      <c r="D270" s="37" t="s">
        <v>182</v>
      </c>
      <c r="E270" s="8" t="s">
        <v>26</v>
      </c>
      <c r="F270" s="37" t="s">
        <v>177</v>
      </c>
      <c r="K270" s="9">
        <v>13.82</v>
      </c>
      <c r="L270" s="9">
        <v>3.43</v>
      </c>
    </row>
    <row r="271" spans="1:12" x14ac:dyDescent="0.3">
      <c r="A271" s="3">
        <v>406</v>
      </c>
      <c r="B271" s="37" t="s">
        <v>512</v>
      </c>
      <c r="C271" s="8" t="s">
        <v>457</v>
      </c>
      <c r="D271" s="37" t="s">
        <v>34</v>
      </c>
      <c r="E271" s="8" t="s">
        <v>26</v>
      </c>
      <c r="F271" s="37" t="s">
        <v>177</v>
      </c>
      <c r="H271" s="9">
        <v>33.9</v>
      </c>
      <c r="I271" s="9" t="s">
        <v>648</v>
      </c>
      <c r="K271" s="13"/>
    </row>
    <row r="272" spans="1:12" x14ac:dyDescent="0.3">
      <c r="A272" s="3"/>
    </row>
    <row r="273" spans="1:1" x14ac:dyDescent="0.3">
      <c r="A273" s="3"/>
    </row>
    <row r="274" spans="1:1" x14ac:dyDescent="0.3">
      <c r="A274" s="3"/>
    </row>
    <row r="275" spans="1:1" x14ac:dyDescent="0.3">
      <c r="A275" s="3"/>
    </row>
    <row r="276" spans="1:1" x14ac:dyDescent="0.3">
      <c r="A276" s="3"/>
    </row>
    <row r="277" spans="1:1" x14ac:dyDescent="0.3">
      <c r="A277" s="3"/>
    </row>
    <row r="278" spans="1:1" x14ac:dyDescent="0.3">
      <c r="A278" s="3"/>
    </row>
    <row r="279" spans="1:1" x14ac:dyDescent="0.3">
      <c r="A279" s="3"/>
    </row>
    <row r="280" spans="1:1" x14ac:dyDescent="0.3">
      <c r="A280" s="3"/>
    </row>
    <row r="281" spans="1:1" x14ac:dyDescent="0.3">
      <c r="A281" s="3"/>
    </row>
    <row r="282" spans="1:1" x14ac:dyDescent="0.3">
      <c r="A282" s="3"/>
    </row>
    <row r="283" spans="1:1" x14ac:dyDescent="0.3">
      <c r="A283" s="3"/>
    </row>
    <row r="284" spans="1:1" x14ac:dyDescent="0.3">
      <c r="A284" s="3"/>
    </row>
    <row r="285" spans="1:1" x14ac:dyDescent="0.3">
      <c r="A285" s="3"/>
    </row>
    <row r="286" spans="1:1" x14ac:dyDescent="0.3">
      <c r="A286" s="3"/>
    </row>
    <row r="287" spans="1:1" x14ac:dyDescent="0.3">
      <c r="A287" s="3"/>
    </row>
    <row r="288" spans="1:1" x14ac:dyDescent="0.3">
      <c r="A288" s="3"/>
    </row>
    <row r="289" spans="1:5" x14ac:dyDescent="0.3">
      <c r="A289" s="3"/>
    </row>
    <row r="290" spans="1:5" x14ac:dyDescent="0.3">
      <c r="A290" s="3"/>
    </row>
    <row r="291" spans="1:5" x14ac:dyDescent="0.3">
      <c r="A291" s="3"/>
      <c r="C291" s="8"/>
      <c r="E291" s="8"/>
    </row>
    <row r="292" spans="1:5" x14ac:dyDescent="0.3">
      <c r="A292" s="3"/>
      <c r="C292" s="8"/>
      <c r="E292" s="8"/>
    </row>
    <row r="293" spans="1:5" x14ac:dyDescent="0.3">
      <c r="A293" s="3"/>
      <c r="C293" s="8"/>
      <c r="E293" s="8"/>
    </row>
    <row r="294" spans="1:5" x14ac:dyDescent="0.3">
      <c r="A294" s="3"/>
      <c r="C294" s="8"/>
      <c r="E294" s="8"/>
    </row>
    <row r="295" spans="1:5" x14ac:dyDescent="0.3">
      <c r="A295" s="3"/>
      <c r="C295" s="8"/>
      <c r="E295" s="8"/>
    </row>
    <row r="296" spans="1:5" x14ac:dyDescent="0.3">
      <c r="A296" s="3"/>
      <c r="C296" s="8"/>
      <c r="E296" s="8"/>
    </row>
    <row r="297" spans="1:5" x14ac:dyDescent="0.3">
      <c r="A297" s="3"/>
      <c r="C297" s="8"/>
      <c r="E297" s="8"/>
    </row>
    <row r="298" spans="1:5" x14ac:dyDescent="0.3">
      <c r="A298" s="3"/>
      <c r="C298" s="8"/>
      <c r="E298" s="8"/>
    </row>
    <row r="299" spans="1:5" x14ac:dyDescent="0.3">
      <c r="A299" s="3"/>
      <c r="C299" s="8"/>
      <c r="E299" s="8"/>
    </row>
    <row r="300" spans="1:5" x14ac:dyDescent="0.3">
      <c r="A300" s="3"/>
      <c r="C300" s="8"/>
      <c r="E300" s="8"/>
    </row>
    <row r="301" spans="1:5" x14ac:dyDescent="0.3">
      <c r="A301" s="3"/>
      <c r="C301" s="8"/>
      <c r="E301" s="8"/>
    </row>
    <row r="302" spans="1:5" x14ac:dyDescent="0.3">
      <c r="A302" s="3"/>
      <c r="C302" s="8"/>
      <c r="E302" s="8"/>
    </row>
    <row r="303" spans="1:5" x14ac:dyDescent="0.3">
      <c r="A303" s="3"/>
      <c r="C303" s="8"/>
      <c r="E303" s="8"/>
    </row>
    <row r="304" spans="1:5" x14ac:dyDescent="0.3">
      <c r="A304" s="3"/>
      <c r="C304" s="8"/>
      <c r="E304" s="8"/>
    </row>
    <row r="305" spans="1:6" x14ac:dyDescent="0.3">
      <c r="A305" s="3"/>
      <c r="C305" s="8"/>
      <c r="E305" s="8"/>
    </row>
    <row r="306" spans="1:6" x14ac:dyDescent="0.3">
      <c r="A306" s="3"/>
      <c r="C306" s="8"/>
      <c r="E306" s="8"/>
    </row>
    <row r="307" spans="1:6" x14ac:dyDescent="0.3">
      <c r="A307" s="3"/>
      <c r="C307" s="8"/>
      <c r="E307" s="8"/>
    </row>
    <row r="308" spans="1:6" x14ac:dyDescent="0.3">
      <c r="A308" s="3"/>
      <c r="C308" s="8"/>
      <c r="E308" s="8"/>
    </row>
    <row r="309" spans="1:6" x14ac:dyDescent="0.3">
      <c r="A309" s="3"/>
      <c r="C309" s="8"/>
      <c r="E309" s="8"/>
    </row>
    <row r="310" spans="1:6" x14ac:dyDescent="0.3">
      <c r="A310" s="3"/>
      <c r="C310" s="8"/>
      <c r="E310" s="8"/>
    </row>
    <row r="311" spans="1:6" x14ac:dyDescent="0.3">
      <c r="A311" s="3"/>
      <c r="C311" s="8"/>
      <c r="E311" s="8"/>
    </row>
    <row r="312" spans="1:6" x14ac:dyDescent="0.3">
      <c r="A312" s="3"/>
      <c r="C312" s="8"/>
      <c r="E312" s="8"/>
    </row>
    <row r="313" spans="1:6" x14ac:dyDescent="0.3">
      <c r="A313" s="3"/>
      <c r="C313" s="8"/>
      <c r="E313" s="8"/>
    </row>
    <row r="314" spans="1:6" x14ac:dyDescent="0.3">
      <c r="A314" s="3"/>
      <c r="C314" s="8"/>
      <c r="E314" s="8"/>
    </row>
    <row r="315" spans="1:6" x14ac:dyDescent="0.3">
      <c r="A315" s="3"/>
      <c r="E315" s="8"/>
    </row>
    <row r="316" spans="1:6" x14ac:dyDescent="0.3">
      <c r="A316" s="3">
        <v>264</v>
      </c>
      <c r="B316" s="37" t="s">
        <v>210</v>
      </c>
      <c r="C316" t="s">
        <v>587</v>
      </c>
      <c r="D316" s="37" t="s">
        <v>35</v>
      </c>
      <c r="E316" t="s">
        <v>23</v>
      </c>
      <c r="F316" s="37" t="s">
        <v>159</v>
      </c>
    </row>
    <row r="317" spans="1:6" x14ac:dyDescent="0.3">
      <c r="A317" s="3">
        <v>203</v>
      </c>
      <c r="B317" s="37" t="s">
        <v>358</v>
      </c>
      <c r="C317" t="s">
        <v>588</v>
      </c>
      <c r="D317" s="37" t="s">
        <v>34</v>
      </c>
      <c r="E317" t="s">
        <v>26</v>
      </c>
      <c r="F317" s="37" t="s">
        <v>177</v>
      </c>
    </row>
  </sheetData>
  <autoFilter ref="A1:P271">
    <sortState ref="A2:P271">
      <sortCondition ref="E1:E271"/>
    </sortState>
  </autoFilter>
  <dataValidations count="1">
    <dataValidation type="list" allowBlank="1" showInputMessage="1" showErrorMessage="1" sqref="E304:F304 E310:F312 E307:F308 E2:E126 E156:E223 E233:E271">
      <formula1>$L$1:$L$2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workbookViewId="0">
      <selection activeCell="G15" sqref="G15"/>
    </sheetView>
  </sheetViews>
  <sheetFormatPr defaultColWidth="9.109375" defaultRowHeight="13.8" x14ac:dyDescent="0.25"/>
  <cols>
    <col min="1" max="1" width="10.44140625" style="95" customWidth="1"/>
    <col min="2" max="2" width="12" style="95" customWidth="1"/>
    <col min="3" max="3" width="13.5546875" style="95" customWidth="1"/>
    <col min="4" max="4" width="10.88671875" style="95" customWidth="1"/>
    <col min="5" max="6" width="9.109375" style="95"/>
    <col min="7" max="7" width="9.109375" style="115" customWidth="1"/>
    <col min="8" max="8" width="9.109375" style="119" customWidth="1"/>
    <col min="9" max="16384" width="9.109375" style="95"/>
  </cols>
  <sheetData>
    <row r="1" spans="1:9" ht="15.6" x14ac:dyDescent="0.3">
      <c r="A1" s="91" t="s">
        <v>708</v>
      </c>
      <c r="B1" s="92"/>
      <c r="C1" s="91"/>
      <c r="D1" s="91"/>
      <c r="E1" s="91"/>
      <c r="F1" s="93"/>
      <c r="G1" s="94"/>
      <c r="H1" s="92"/>
    </row>
    <row r="2" spans="1:9" ht="15.6" x14ac:dyDescent="0.3">
      <c r="A2" s="91"/>
      <c r="B2" s="92"/>
      <c r="C2" s="91"/>
      <c r="D2" s="91"/>
      <c r="E2" s="91"/>
      <c r="F2" s="93"/>
      <c r="G2" s="93"/>
      <c r="H2" s="92"/>
    </row>
    <row r="3" spans="1:9" ht="15.6" x14ac:dyDescent="0.3">
      <c r="A3" s="91" t="s">
        <v>0</v>
      </c>
      <c r="B3" s="92"/>
      <c r="C3" s="91"/>
      <c r="D3" s="91"/>
      <c r="E3" s="91"/>
      <c r="F3" s="93"/>
      <c r="G3" s="93"/>
      <c r="H3" s="96"/>
    </row>
    <row r="4" spans="1:9" ht="15" x14ac:dyDescent="0.25">
      <c r="A4" s="92">
        <v>1</v>
      </c>
      <c r="B4" s="92" t="s">
        <v>709</v>
      </c>
      <c r="C4" s="92" t="s">
        <v>405</v>
      </c>
      <c r="D4" s="92" t="s">
        <v>710</v>
      </c>
      <c r="E4" s="92"/>
      <c r="F4" s="97"/>
      <c r="G4" s="98" t="s">
        <v>711</v>
      </c>
      <c r="H4" s="99" t="s">
        <v>712</v>
      </c>
      <c r="I4" s="100"/>
    </row>
    <row r="5" spans="1:9" ht="15" x14ac:dyDescent="0.25">
      <c r="A5" s="92">
        <v>2</v>
      </c>
      <c r="B5" s="92" t="s">
        <v>713</v>
      </c>
      <c r="C5" s="92" t="s">
        <v>714</v>
      </c>
      <c r="D5" s="92" t="s">
        <v>34</v>
      </c>
      <c r="E5" s="92"/>
      <c r="F5" s="97"/>
      <c r="G5" s="98" t="s">
        <v>715</v>
      </c>
      <c r="H5" s="99" t="s">
        <v>716</v>
      </c>
      <c r="I5" s="100"/>
    </row>
    <row r="6" spans="1:9" ht="15" x14ac:dyDescent="0.25">
      <c r="A6" s="92">
        <v>3</v>
      </c>
      <c r="B6" s="92" t="s">
        <v>717</v>
      </c>
      <c r="C6" s="92" t="s">
        <v>718</v>
      </c>
      <c r="D6" s="92" t="s">
        <v>34</v>
      </c>
      <c r="E6" s="92"/>
      <c r="F6" s="97"/>
      <c r="G6" s="98" t="s">
        <v>719</v>
      </c>
      <c r="H6" s="99" t="s">
        <v>720</v>
      </c>
      <c r="I6" s="100"/>
    </row>
    <row r="7" spans="1:9" ht="15" x14ac:dyDescent="0.25">
      <c r="A7" s="96">
        <v>4</v>
      </c>
      <c r="B7" s="96" t="s">
        <v>721</v>
      </c>
      <c r="C7" s="96" t="s">
        <v>722</v>
      </c>
      <c r="D7" s="96" t="s">
        <v>31</v>
      </c>
      <c r="E7" s="96"/>
      <c r="F7" s="101"/>
      <c r="G7" s="102" t="s">
        <v>723</v>
      </c>
      <c r="H7" s="99" t="s">
        <v>724</v>
      </c>
      <c r="I7" s="100"/>
    </row>
    <row r="8" spans="1:9" x14ac:dyDescent="0.25">
      <c r="A8" s="103">
        <v>5</v>
      </c>
      <c r="B8" s="103" t="s">
        <v>725</v>
      </c>
      <c r="C8" s="103" t="s">
        <v>726</v>
      </c>
      <c r="D8" s="103" t="s">
        <v>34</v>
      </c>
      <c r="E8" s="103"/>
      <c r="F8" s="92"/>
      <c r="G8" s="104" t="s">
        <v>727</v>
      </c>
      <c r="H8" s="99" t="s">
        <v>728</v>
      </c>
      <c r="I8" s="99"/>
    </row>
    <row r="9" spans="1:9" x14ac:dyDescent="0.25">
      <c r="A9" s="103">
        <v>6</v>
      </c>
      <c r="B9" s="103" t="s">
        <v>729</v>
      </c>
      <c r="C9" s="103" t="s">
        <v>455</v>
      </c>
      <c r="D9" s="103" t="s">
        <v>34</v>
      </c>
      <c r="E9" s="103"/>
      <c r="F9" s="92"/>
      <c r="G9" s="104" t="s">
        <v>730</v>
      </c>
      <c r="H9" s="99" t="s">
        <v>731</v>
      </c>
      <c r="I9" s="99"/>
    </row>
    <row r="10" spans="1:9" x14ac:dyDescent="0.25">
      <c r="A10" s="103">
        <v>7</v>
      </c>
      <c r="B10" s="103" t="s">
        <v>732</v>
      </c>
      <c r="C10" s="103" t="s">
        <v>455</v>
      </c>
      <c r="D10" s="103" t="s">
        <v>34</v>
      </c>
      <c r="E10" s="103"/>
      <c r="F10" s="92"/>
      <c r="G10" s="104" t="s">
        <v>733</v>
      </c>
      <c r="H10" s="99"/>
      <c r="I10" s="99"/>
    </row>
    <row r="11" spans="1:9" x14ac:dyDescent="0.25">
      <c r="A11" s="103">
        <v>8</v>
      </c>
      <c r="B11" s="103" t="s">
        <v>443</v>
      </c>
      <c r="C11" s="103" t="s">
        <v>473</v>
      </c>
      <c r="D11" s="103" t="s">
        <v>710</v>
      </c>
      <c r="E11" s="103"/>
      <c r="F11" s="92"/>
      <c r="G11" s="104" t="s">
        <v>734</v>
      </c>
      <c r="H11" s="99"/>
      <c r="I11" s="99"/>
    </row>
    <row r="12" spans="1:9" x14ac:dyDescent="0.25">
      <c r="A12" s="103">
        <v>9</v>
      </c>
      <c r="B12" s="103" t="s">
        <v>325</v>
      </c>
      <c r="C12" s="103" t="s">
        <v>735</v>
      </c>
      <c r="D12" s="103" t="s">
        <v>710</v>
      </c>
      <c r="F12" s="92"/>
      <c r="G12" s="105" t="s">
        <v>736</v>
      </c>
      <c r="H12" s="99"/>
      <c r="I12" s="99"/>
    </row>
    <row r="13" spans="1:9" x14ac:dyDescent="0.25">
      <c r="A13" s="103">
        <v>10</v>
      </c>
      <c r="B13" s="103" t="s">
        <v>385</v>
      </c>
      <c r="C13" s="103" t="s">
        <v>737</v>
      </c>
      <c r="D13" s="103" t="s">
        <v>710</v>
      </c>
      <c r="E13" s="103"/>
      <c r="F13" s="92"/>
      <c r="G13" s="104" t="s">
        <v>738</v>
      </c>
      <c r="H13" s="99"/>
      <c r="I13" s="99"/>
    </row>
    <row r="14" spans="1:9" x14ac:dyDescent="0.25">
      <c r="A14" s="103">
        <v>11</v>
      </c>
      <c r="B14" s="103" t="s">
        <v>441</v>
      </c>
      <c r="C14" s="103" t="s">
        <v>739</v>
      </c>
      <c r="D14" s="103" t="s">
        <v>34</v>
      </c>
      <c r="E14" s="103"/>
      <c r="F14" s="92"/>
      <c r="G14" s="104" t="s">
        <v>740</v>
      </c>
      <c r="H14" s="99"/>
      <c r="I14" s="99"/>
    </row>
    <row r="15" spans="1:9" x14ac:dyDescent="0.25">
      <c r="A15" s="103">
        <v>12</v>
      </c>
      <c r="B15" s="103" t="s">
        <v>415</v>
      </c>
      <c r="C15" s="103" t="s">
        <v>741</v>
      </c>
      <c r="D15" s="103" t="s">
        <v>34</v>
      </c>
      <c r="E15" s="103"/>
      <c r="F15" s="92"/>
      <c r="G15" s="104" t="s">
        <v>742</v>
      </c>
      <c r="H15" s="99"/>
      <c r="I15" s="99"/>
    </row>
    <row r="16" spans="1:9" x14ac:dyDescent="0.25">
      <c r="A16" s="92">
        <v>13</v>
      </c>
      <c r="B16" s="106" t="s">
        <v>743</v>
      </c>
      <c r="C16" s="106" t="s">
        <v>744</v>
      </c>
      <c r="D16" s="106" t="s">
        <v>34</v>
      </c>
      <c r="E16" s="106"/>
      <c r="F16" s="107"/>
      <c r="G16" s="98" t="s">
        <v>745</v>
      </c>
      <c r="H16" s="108" t="s">
        <v>746</v>
      </c>
      <c r="I16" s="109"/>
    </row>
    <row r="17" spans="1:9" x14ac:dyDescent="0.25">
      <c r="A17" s="92">
        <v>14</v>
      </c>
      <c r="B17" s="92" t="s">
        <v>725</v>
      </c>
      <c r="C17" s="92" t="s">
        <v>158</v>
      </c>
      <c r="D17" s="92" t="s">
        <v>33</v>
      </c>
      <c r="E17" s="92"/>
      <c r="F17" s="92"/>
      <c r="G17" s="104" t="s">
        <v>747</v>
      </c>
      <c r="H17" s="99"/>
      <c r="I17" s="99"/>
    </row>
    <row r="18" spans="1:9" x14ac:dyDescent="0.25">
      <c r="A18" s="106">
        <v>15</v>
      </c>
      <c r="B18" s="106" t="s">
        <v>748</v>
      </c>
      <c r="C18" s="106" t="s">
        <v>749</v>
      </c>
      <c r="D18" s="106" t="s">
        <v>34</v>
      </c>
      <c r="E18" s="106"/>
      <c r="F18" s="107"/>
      <c r="G18" s="110" t="s">
        <v>750</v>
      </c>
      <c r="H18" s="108" t="s">
        <v>751</v>
      </c>
      <c r="I18" s="99"/>
    </row>
    <row r="19" spans="1:9" x14ac:dyDescent="0.25">
      <c r="A19" s="92">
        <v>16</v>
      </c>
      <c r="B19" s="92" t="s">
        <v>752</v>
      </c>
      <c r="C19" s="92" t="s">
        <v>753</v>
      </c>
      <c r="D19" s="92" t="s">
        <v>34</v>
      </c>
      <c r="E19" s="92"/>
      <c r="F19" s="92"/>
      <c r="G19" s="104" t="s">
        <v>754</v>
      </c>
      <c r="H19" s="99" t="s">
        <v>755</v>
      </c>
      <c r="I19" s="99"/>
    </row>
    <row r="20" spans="1:9" x14ac:dyDescent="0.25">
      <c r="A20" s="92">
        <v>17</v>
      </c>
      <c r="B20" s="92" t="s">
        <v>443</v>
      </c>
      <c r="C20" s="92" t="s">
        <v>190</v>
      </c>
      <c r="D20" s="92" t="s">
        <v>756</v>
      </c>
      <c r="E20" s="92"/>
      <c r="F20" s="92"/>
      <c r="G20" s="104" t="s">
        <v>757</v>
      </c>
      <c r="H20" s="99" t="s">
        <v>758</v>
      </c>
      <c r="I20" s="99"/>
    </row>
    <row r="21" spans="1:9" x14ac:dyDescent="0.25">
      <c r="A21" s="107">
        <v>18</v>
      </c>
      <c r="B21" s="107" t="s">
        <v>759</v>
      </c>
      <c r="C21" s="107" t="s">
        <v>282</v>
      </c>
      <c r="D21" s="107" t="s">
        <v>756</v>
      </c>
      <c r="E21" s="111"/>
      <c r="F21" s="111"/>
      <c r="G21" s="112" t="s">
        <v>760</v>
      </c>
      <c r="H21" s="99" t="s">
        <v>761</v>
      </c>
      <c r="I21" s="100"/>
    </row>
    <row r="22" spans="1:9" x14ac:dyDescent="0.25">
      <c r="A22" s="107">
        <v>19</v>
      </c>
      <c r="B22" s="107" t="s">
        <v>762</v>
      </c>
      <c r="C22" s="107" t="s">
        <v>763</v>
      </c>
      <c r="D22" s="107" t="s">
        <v>764</v>
      </c>
      <c r="E22" s="111"/>
      <c r="F22" s="111"/>
      <c r="G22" s="112" t="s">
        <v>765</v>
      </c>
      <c r="H22" s="99"/>
      <c r="I22" s="100"/>
    </row>
    <row r="23" spans="1:9" x14ac:dyDescent="0.25">
      <c r="A23" s="113"/>
      <c r="B23" s="111"/>
      <c r="C23" s="111"/>
      <c r="D23" s="111"/>
      <c r="E23" s="114"/>
      <c r="F23" s="111"/>
      <c r="H23" s="99"/>
      <c r="I23" s="100"/>
    </row>
    <row r="24" spans="1:9" x14ac:dyDescent="0.25">
      <c r="A24" s="116" t="s">
        <v>18</v>
      </c>
      <c r="B24" s="92"/>
      <c r="C24" s="92"/>
      <c r="D24" s="92"/>
      <c r="E24" s="117"/>
      <c r="F24" s="92"/>
      <c r="G24" s="112"/>
      <c r="H24" s="99"/>
      <c r="I24" s="100"/>
    </row>
    <row r="25" spans="1:9" x14ac:dyDescent="0.25">
      <c r="A25" s="118">
        <v>1</v>
      </c>
      <c r="B25" s="92" t="s">
        <v>766</v>
      </c>
      <c r="C25" s="92" t="s">
        <v>291</v>
      </c>
      <c r="D25" s="92" t="s">
        <v>34</v>
      </c>
      <c r="E25" s="117"/>
      <c r="F25" s="92"/>
      <c r="G25" s="112" t="s">
        <v>767</v>
      </c>
      <c r="H25" s="119" t="s">
        <v>768</v>
      </c>
    </row>
    <row r="26" spans="1:9" x14ac:dyDescent="0.25">
      <c r="A26" s="118">
        <v>2</v>
      </c>
      <c r="B26" s="92" t="s">
        <v>271</v>
      </c>
      <c r="C26" s="92" t="s">
        <v>769</v>
      </c>
      <c r="D26" s="92" t="s">
        <v>34</v>
      </c>
      <c r="E26" s="117"/>
      <c r="F26" s="92"/>
      <c r="G26" s="112" t="s">
        <v>770</v>
      </c>
      <c r="H26" s="119" t="s">
        <v>771</v>
      </c>
    </row>
    <row r="27" spans="1:9" x14ac:dyDescent="0.25">
      <c r="A27" s="118">
        <v>3</v>
      </c>
      <c r="B27" s="92" t="s">
        <v>772</v>
      </c>
      <c r="C27" s="92" t="s">
        <v>769</v>
      </c>
      <c r="D27" s="92" t="s">
        <v>34</v>
      </c>
      <c r="E27" s="117"/>
      <c r="F27" s="92"/>
      <c r="G27" s="112" t="s">
        <v>773</v>
      </c>
      <c r="H27" s="119" t="s">
        <v>774</v>
      </c>
    </row>
    <row r="28" spans="1:9" x14ac:dyDescent="0.25">
      <c r="A28" s="118">
        <v>4</v>
      </c>
      <c r="B28" s="92" t="s">
        <v>775</v>
      </c>
      <c r="C28" s="92" t="s">
        <v>776</v>
      </c>
      <c r="D28" s="92" t="s">
        <v>777</v>
      </c>
      <c r="E28" s="117"/>
      <c r="F28" s="92"/>
      <c r="G28" s="112" t="s">
        <v>778</v>
      </c>
    </row>
    <row r="29" spans="1:9" x14ac:dyDescent="0.25">
      <c r="A29" s="118">
        <v>5</v>
      </c>
      <c r="B29" s="92" t="s">
        <v>779</v>
      </c>
      <c r="C29" s="92" t="s">
        <v>380</v>
      </c>
      <c r="D29" s="92" t="s">
        <v>710</v>
      </c>
      <c r="E29" s="117"/>
      <c r="F29" s="92"/>
      <c r="G29" s="112" t="s">
        <v>780</v>
      </c>
      <c r="H29" s="119" t="s">
        <v>781</v>
      </c>
    </row>
    <row r="30" spans="1:9" x14ac:dyDescent="0.25">
      <c r="A30" s="118">
        <v>6</v>
      </c>
      <c r="B30" s="92" t="s">
        <v>779</v>
      </c>
      <c r="C30" s="92" t="s">
        <v>230</v>
      </c>
      <c r="D30" s="92" t="s">
        <v>710</v>
      </c>
      <c r="E30" s="117"/>
      <c r="F30" s="92"/>
      <c r="G30" s="112" t="s">
        <v>782</v>
      </c>
      <c r="H30" s="119" t="s">
        <v>783</v>
      </c>
    </row>
    <row r="31" spans="1:9" x14ac:dyDescent="0.25">
      <c r="A31" s="118">
        <v>7</v>
      </c>
      <c r="B31" s="92" t="s">
        <v>204</v>
      </c>
      <c r="C31" s="92" t="s">
        <v>784</v>
      </c>
      <c r="D31" s="92" t="s">
        <v>710</v>
      </c>
      <c r="E31" s="117"/>
      <c r="F31" s="92"/>
      <c r="G31" s="112" t="s">
        <v>785</v>
      </c>
      <c r="H31" s="119" t="s">
        <v>786</v>
      </c>
    </row>
    <row r="32" spans="1:9" x14ac:dyDescent="0.25">
      <c r="A32" s="118">
        <v>8</v>
      </c>
      <c r="B32" s="92" t="s">
        <v>297</v>
      </c>
      <c r="C32" s="92" t="s">
        <v>787</v>
      </c>
      <c r="D32" s="92" t="s">
        <v>34</v>
      </c>
      <c r="E32" s="117"/>
      <c r="F32" s="92"/>
      <c r="G32" s="112" t="s">
        <v>788</v>
      </c>
      <c r="H32" s="119" t="s">
        <v>789</v>
      </c>
    </row>
    <row r="33" spans="1:8" x14ac:dyDescent="0.25">
      <c r="A33" s="118">
        <v>9</v>
      </c>
      <c r="B33" s="92" t="s">
        <v>202</v>
      </c>
      <c r="C33" s="92" t="s">
        <v>790</v>
      </c>
      <c r="D33" s="92" t="s">
        <v>764</v>
      </c>
      <c r="E33" s="117"/>
      <c r="F33" s="92"/>
      <c r="G33" s="112" t="s">
        <v>791</v>
      </c>
      <c r="H33" s="119" t="s">
        <v>755</v>
      </c>
    </row>
    <row r="34" spans="1:8" x14ac:dyDescent="0.25">
      <c r="A34" s="118">
        <v>10</v>
      </c>
      <c r="B34" s="92" t="s">
        <v>792</v>
      </c>
      <c r="C34" s="92" t="s">
        <v>793</v>
      </c>
      <c r="D34" s="92" t="s">
        <v>34</v>
      </c>
      <c r="E34" s="117"/>
      <c r="F34" s="92"/>
      <c r="G34" s="112" t="s">
        <v>794</v>
      </c>
    </row>
    <row r="35" spans="1:8" x14ac:dyDescent="0.25">
      <c r="A35" s="118">
        <v>11</v>
      </c>
      <c r="B35" s="92" t="s">
        <v>235</v>
      </c>
      <c r="C35" s="92" t="s">
        <v>795</v>
      </c>
      <c r="D35" s="92" t="s">
        <v>710</v>
      </c>
      <c r="E35" s="117"/>
      <c r="F35" s="92"/>
      <c r="G35" s="112" t="s">
        <v>796</v>
      </c>
    </row>
    <row r="36" spans="1:8" x14ac:dyDescent="0.25">
      <c r="A36" s="118">
        <v>12</v>
      </c>
      <c r="B36" s="92" t="s">
        <v>245</v>
      </c>
      <c r="C36" s="92" t="s">
        <v>797</v>
      </c>
      <c r="D36" s="92" t="s">
        <v>34</v>
      </c>
      <c r="E36" s="117"/>
      <c r="F36" s="92"/>
      <c r="G36" s="112" t="s">
        <v>798</v>
      </c>
    </row>
    <row r="37" spans="1:8" x14ac:dyDescent="0.25">
      <c r="A37" s="118">
        <v>13</v>
      </c>
      <c r="B37" s="92" t="s">
        <v>799</v>
      </c>
      <c r="C37" s="92" t="s">
        <v>428</v>
      </c>
      <c r="D37" s="92" t="s">
        <v>31</v>
      </c>
      <c r="E37" s="117"/>
      <c r="F37" s="92"/>
      <c r="G37" s="112" t="s">
        <v>800</v>
      </c>
    </row>
    <row r="38" spans="1:8" x14ac:dyDescent="0.25">
      <c r="A38" s="118">
        <v>14</v>
      </c>
      <c r="B38" s="92" t="s">
        <v>801</v>
      </c>
      <c r="C38" s="92" t="s">
        <v>394</v>
      </c>
      <c r="D38" s="92" t="s">
        <v>34</v>
      </c>
      <c r="E38" s="117"/>
      <c r="F38" s="92"/>
      <c r="G38" s="112" t="s">
        <v>802</v>
      </c>
      <c r="H38" s="119" t="s">
        <v>746</v>
      </c>
    </row>
    <row r="39" spans="1:8" x14ac:dyDescent="0.25">
      <c r="A39" s="118">
        <v>15</v>
      </c>
      <c r="B39" s="92" t="s">
        <v>803</v>
      </c>
      <c r="C39" s="92" t="s">
        <v>804</v>
      </c>
      <c r="D39" s="92" t="s">
        <v>30</v>
      </c>
      <c r="E39" s="117"/>
      <c r="F39" s="92"/>
      <c r="G39" s="112" t="s">
        <v>805</v>
      </c>
      <c r="H39" s="119" t="s">
        <v>751</v>
      </c>
    </row>
    <row r="40" spans="1:8" x14ac:dyDescent="0.25">
      <c r="A40" s="118">
        <v>16</v>
      </c>
      <c r="B40" s="92" t="s">
        <v>249</v>
      </c>
      <c r="C40" s="92" t="s">
        <v>797</v>
      </c>
      <c r="D40" s="92" t="s">
        <v>34</v>
      </c>
      <c r="E40" s="117"/>
      <c r="F40" s="92"/>
      <c r="G40" s="112" t="s">
        <v>711</v>
      </c>
    </row>
    <row r="41" spans="1:8" x14ac:dyDescent="0.25">
      <c r="A41" s="118">
        <v>17</v>
      </c>
      <c r="B41" s="92" t="s">
        <v>806</v>
      </c>
      <c r="C41" s="92" t="s">
        <v>545</v>
      </c>
      <c r="D41" s="92" t="s">
        <v>34</v>
      </c>
      <c r="E41" s="117"/>
      <c r="F41" s="92"/>
      <c r="G41" s="112" t="s">
        <v>807</v>
      </c>
      <c r="H41" s="119" t="s">
        <v>808</v>
      </c>
    </row>
    <row r="42" spans="1:8" x14ac:dyDescent="0.25">
      <c r="A42" s="118">
        <v>18</v>
      </c>
      <c r="B42" s="92" t="s">
        <v>809</v>
      </c>
      <c r="C42" s="92" t="s">
        <v>810</v>
      </c>
      <c r="D42" s="92" t="s">
        <v>30</v>
      </c>
      <c r="E42" s="117"/>
      <c r="F42" s="92"/>
      <c r="G42" s="112" t="s">
        <v>811</v>
      </c>
    </row>
    <row r="43" spans="1:8" x14ac:dyDescent="0.25">
      <c r="A43" s="118">
        <v>19</v>
      </c>
      <c r="B43" s="92" t="s">
        <v>801</v>
      </c>
      <c r="C43" s="92" t="s">
        <v>753</v>
      </c>
      <c r="D43" s="92" t="s">
        <v>34</v>
      </c>
      <c r="E43" s="117"/>
      <c r="F43" s="92"/>
      <c r="G43" s="112" t="s">
        <v>812</v>
      </c>
    </row>
    <row r="44" spans="1:8" x14ac:dyDescent="0.25">
      <c r="A44" s="118">
        <v>20</v>
      </c>
      <c r="B44" s="92" t="s">
        <v>813</v>
      </c>
      <c r="C44" s="92" t="s">
        <v>814</v>
      </c>
      <c r="D44" s="92" t="s">
        <v>34</v>
      </c>
      <c r="E44" s="117"/>
      <c r="F44" s="92"/>
      <c r="G44" s="112" t="s">
        <v>815</v>
      </c>
      <c r="H44" s="119" t="s">
        <v>758</v>
      </c>
    </row>
    <row r="45" spans="1:8" x14ac:dyDescent="0.25">
      <c r="A45" s="118">
        <v>21</v>
      </c>
      <c r="B45" s="92" t="s">
        <v>816</v>
      </c>
      <c r="C45" s="92" t="s">
        <v>817</v>
      </c>
      <c r="D45" s="92" t="s">
        <v>34</v>
      </c>
      <c r="E45" s="117"/>
      <c r="F45" s="92"/>
      <c r="G45" s="112" t="s">
        <v>818</v>
      </c>
    </row>
    <row r="46" spans="1:8" x14ac:dyDescent="0.25">
      <c r="A46" s="118">
        <v>22</v>
      </c>
      <c r="B46" s="92" t="s">
        <v>819</v>
      </c>
      <c r="C46" s="92" t="s">
        <v>787</v>
      </c>
      <c r="D46" s="92" t="s">
        <v>34</v>
      </c>
      <c r="E46" s="117"/>
      <c r="F46" s="92"/>
      <c r="G46" s="112" t="s">
        <v>820</v>
      </c>
    </row>
    <row r="47" spans="1:8" x14ac:dyDescent="0.25">
      <c r="A47" s="118">
        <v>23</v>
      </c>
      <c r="B47" s="92" t="s">
        <v>534</v>
      </c>
      <c r="C47" s="92" t="s">
        <v>554</v>
      </c>
      <c r="D47" s="92" t="s">
        <v>30</v>
      </c>
      <c r="E47" s="117"/>
      <c r="F47" s="92"/>
      <c r="G47" s="112" t="s">
        <v>821</v>
      </c>
    </row>
    <row r="48" spans="1:8" x14ac:dyDescent="0.25">
      <c r="A48" s="118"/>
      <c r="B48" s="92"/>
      <c r="C48" s="92"/>
      <c r="D48" s="92"/>
      <c r="E48" s="117"/>
      <c r="F48" s="92"/>
      <c r="G48" s="112"/>
    </row>
    <row r="49" spans="1:7" x14ac:dyDescent="0.25">
      <c r="A49" s="118"/>
      <c r="B49" s="92"/>
      <c r="C49" s="92"/>
      <c r="D49" s="92"/>
      <c r="E49" s="117"/>
      <c r="F49" s="92"/>
      <c r="G49" s="112"/>
    </row>
    <row r="50" spans="1:7" x14ac:dyDescent="0.25">
      <c r="A50" s="118"/>
      <c r="B50" s="92"/>
      <c r="C50" s="92"/>
      <c r="D50" s="92"/>
      <c r="E50" s="117"/>
      <c r="F50" s="92"/>
      <c r="G50" s="112"/>
    </row>
    <row r="51" spans="1:7" x14ac:dyDescent="0.25">
      <c r="A51" s="118"/>
      <c r="B51" s="92"/>
      <c r="C51" s="92"/>
      <c r="D51" s="92"/>
      <c r="E51" s="117"/>
      <c r="F51" s="92"/>
      <c r="G51" s="112"/>
    </row>
    <row r="52" spans="1:7" x14ac:dyDescent="0.25">
      <c r="A52" s="118"/>
      <c r="B52" s="92"/>
      <c r="C52" s="92"/>
      <c r="D52" s="92"/>
      <c r="E52" s="117"/>
      <c r="F52" s="92"/>
      <c r="G52" s="112"/>
    </row>
    <row r="53" spans="1:7" x14ac:dyDescent="0.25">
      <c r="A53" s="118"/>
      <c r="B53" s="92"/>
      <c r="C53" s="92"/>
      <c r="D53" s="92"/>
      <c r="E53" s="117"/>
      <c r="F53" s="92"/>
      <c r="G53" s="112"/>
    </row>
    <row r="54" spans="1:7" x14ac:dyDescent="0.25">
      <c r="A54" s="118"/>
      <c r="B54" s="92"/>
      <c r="C54" s="92"/>
      <c r="D54" s="92"/>
      <c r="E54" s="117"/>
      <c r="F54" s="92"/>
      <c r="G54" s="112"/>
    </row>
    <row r="55" spans="1:7" x14ac:dyDescent="0.25">
      <c r="A55" s="120"/>
      <c r="B55" s="96"/>
      <c r="C55" s="96"/>
      <c r="D55" s="96"/>
      <c r="E55" s="121"/>
      <c r="F55" s="96"/>
      <c r="G55" s="112"/>
    </row>
    <row r="56" spans="1:7" x14ac:dyDescent="0.25">
      <c r="A56" s="119"/>
      <c r="B56" s="119"/>
      <c r="C56" s="119"/>
      <c r="D56" s="119"/>
      <c r="E56" s="119"/>
      <c r="F56" s="122"/>
      <c r="G56" s="112"/>
    </row>
    <row r="57" spans="1:7" x14ac:dyDescent="0.25">
      <c r="A57" s="119"/>
      <c r="B57" s="119"/>
      <c r="C57" s="119"/>
      <c r="D57" s="119"/>
      <c r="E57" s="119"/>
      <c r="F57" s="122"/>
      <c r="G57" s="112"/>
    </row>
    <row r="58" spans="1:7" x14ac:dyDescent="0.25">
      <c r="A58" s="119"/>
      <c r="B58" s="119"/>
      <c r="C58" s="119"/>
      <c r="D58" s="119"/>
      <c r="E58" s="119"/>
      <c r="F58" s="122"/>
      <c r="G58" s="112"/>
    </row>
    <row r="59" spans="1:7" x14ac:dyDescent="0.25">
      <c r="A59" s="119"/>
      <c r="B59" s="119"/>
      <c r="C59" s="119"/>
      <c r="D59" s="119"/>
      <c r="E59" s="119"/>
      <c r="F59" s="122"/>
      <c r="G59" s="112"/>
    </row>
    <row r="60" spans="1:7" x14ac:dyDescent="0.25">
      <c r="A60" s="119"/>
      <c r="B60" s="119"/>
      <c r="C60" s="119"/>
      <c r="D60" s="119"/>
      <c r="E60" s="119"/>
      <c r="F60" s="122"/>
      <c r="G60" s="112"/>
    </row>
    <row r="61" spans="1:7" x14ac:dyDescent="0.25">
      <c r="F61" s="123"/>
    </row>
    <row r="62" spans="1:7" x14ac:dyDescent="0.25">
      <c r="F62" s="123"/>
    </row>
    <row r="63" spans="1:7" x14ac:dyDescent="0.25">
      <c r="F63" s="123"/>
    </row>
    <row r="64" spans="1:7" x14ac:dyDescent="0.25">
      <c r="F64" s="123"/>
    </row>
    <row r="65" spans="6:6" x14ac:dyDescent="0.25">
      <c r="F65" s="123"/>
    </row>
    <row r="66" spans="6:6" x14ac:dyDescent="0.25">
      <c r="F66" s="123"/>
    </row>
    <row r="67" spans="6:6" x14ac:dyDescent="0.25">
      <c r="F67" s="123"/>
    </row>
    <row r="68" spans="6:6" x14ac:dyDescent="0.25">
      <c r="F68" s="123"/>
    </row>
    <row r="69" spans="6:6" x14ac:dyDescent="0.25">
      <c r="F69" s="123"/>
    </row>
    <row r="70" spans="6:6" x14ac:dyDescent="0.25">
      <c r="F70" s="123"/>
    </row>
    <row r="71" spans="6:6" x14ac:dyDescent="0.25">
      <c r="F71" s="123"/>
    </row>
    <row r="72" spans="6:6" x14ac:dyDescent="0.25">
      <c r="F72" s="123"/>
    </row>
    <row r="73" spans="6:6" x14ac:dyDescent="0.25">
      <c r="F73" s="123"/>
    </row>
    <row r="74" spans="6:6" x14ac:dyDescent="0.25">
      <c r="F74" s="123"/>
    </row>
    <row r="75" spans="6:6" x14ac:dyDescent="0.25">
      <c r="F75" s="123"/>
    </row>
    <row r="76" spans="6:6" x14ac:dyDescent="0.25">
      <c r="F76" s="123"/>
    </row>
    <row r="77" spans="6:6" x14ac:dyDescent="0.25">
      <c r="F77" s="123"/>
    </row>
    <row r="78" spans="6:6" x14ac:dyDescent="0.25">
      <c r="F78" s="123"/>
    </row>
    <row r="79" spans="6:6" x14ac:dyDescent="0.25">
      <c r="F79" s="123"/>
    </row>
    <row r="80" spans="6:6" x14ac:dyDescent="0.25">
      <c r="F80" s="123"/>
    </row>
    <row r="81" spans="6:6" x14ac:dyDescent="0.25">
      <c r="F81" s="123"/>
    </row>
    <row r="82" spans="6:6" x14ac:dyDescent="0.25">
      <c r="F82" s="123"/>
    </row>
    <row r="83" spans="6:6" x14ac:dyDescent="0.25">
      <c r="F83" s="123"/>
    </row>
    <row r="84" spans="6:6" x14ac:dyDescent="0.25">
      <c r="F84" s="123"/>
    </row>
    <row r="85" spans="6:6" x14ac:dyDescent="0.25">
      <c r="F85" s="123"/>
    </row>
    <row r="86" spans="6:6" x14ac:dyDescent="0.25">
      <c r="F86" s="123"/>
    </row>
    <row r="87" spans="6:6" x14ac:dyDescent="0.25">
      <c r="F87" s="123"/>
    </row>
    <row r="88" spans="6:6" x14ac:dyDescent="0.25">
      <c r="F88" s="123"/>
    </row>
    <row r="89" spans="6:6" x14ac:dyDescent="0.25">
      <c r="F89" s="123"/>
    </row>
    <row r="90" spans="6:6" x14ac:dyDescent="0.25">
      <c r="F90" s="123"/>
    </row>
    <row r="91" spans="6:6" x14ac:dyDescent="0.25">
      <c r="F91" s="123"/>
    </row>
    <row r="92" spans="6:6" x14ac:dyDescent="0.25">
      <c r="F92" s="123"/>
    </row>
    <row r="93" spans="6:6" x14ac:dyDescent="0.25">
      <c r="F93" s="124"/>
    </row>
  </sheetData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2" sqref="C22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133" workbookViewId="0">
      <selection activeCell="A145" sqref="A145:F234"/>
    </sheetView>
  </sheetViews>
  <sheetFormatPr defaultRowHeight="14.4" x14ac:dyDescent="0.3"/>
  <sheetData>
    <row r="1" spans="1:6" x14ac:dyDescent="0.3">
      <c r="A1" s="1" t="s">
        <v>0</v>
      </c>
      <c r="B1" s="2"/>
      <c r="C1" s="2"/>
      <c r="D1" s="2"/>
      <c r="E1" s="2"/>
      <c r="F1" s="2"/>
    </row>
    <row r="2" spans="1:6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x14ac:dyDescent="0.3">
      <c r="A3" s="2" t="s">
        <v>7</v>
      </c>
      <c r="B3" s="2">
        <v>121</v>
      </c>
      <c r="C3" s="2" t="e">
        <f>VLOOKUP(B3,'Athlete List &amp; Times'!A:E,4,FALSE)</f>
        <v>#N/A</v>
      </c>
      <c r="D3" s="2" t="e">
        <f>VLOOKUP(B3,'Athlete List &amp; Times'!A:E,5,FALSE)</f>
        <v>#N/A</v>
      </c>
      <c r="E3" s="2" t="e">
        <f>VLOOKUP(B3,'Athlete List &amp; Times'!A:E,6,FALSE)</f>
        <v>#N/A</v>
      </c>
      <c r="F3" s="2">
        <v>14.7</v>
      </c>
    </row>
    <row r="4" spans="1:6" x14ac:dyDescent="0.3">
      <c r="A4" s="2" t="s">
        <v>8</v>
      </c>
      <c r="B4" s="2">
        <v>186</v>
      </c>
      <c r="C4" s="2" t="str">
        <f>VLOOKUP(B4,'Athlete List &amp; Times'!A:E,4,FALSE)</f>
        <v>Kettering</v>
      </c>
      <c r="D4" s="2" t="str">
        <f>VLOOKUP(B4,'Athlete List &amp; Times'!A:E,5,FALSE)</f>
        <v>U11B</v>
      </c>
      <c r="E4" s="2" t="e">
        <f>VLOOKUP(B4,'Athlete List &amp; Times'!A:E,6,FALSE)</f>
        <v>#REF!</v>
      </c>
      <c r="F4" s="2">
        <v>15.4</v>
      </c>
    </row>
    <row r="5" spans="1:6" x14ac:dyDescent="0.3">
      <c r="A5" s="2" t="s">
        <v>9</v>
      </c>
      <c r="B5" s="2">
        <v>335</v>
      </c>
      <c r="C5" s="2" t="str">
        <f>VLOOKUP(B5,'Athlete List &amp; Times'!A:E,4,FALSE)</f>
        <v>R &amp; N</v>
      </c>
      <c r="D5" s="2" t="str">
        <f>VLOOKUP(B5,'Athlete List &amp; Times'!A:E,5,FALSE)</f>
        <v>U11G</v>
      </c>
      <c r="E5" s="2" t="e">
        <f>VLOOKUP(B5,'Athlete List &amp; Times'!A:E,6,FALSE)</f>
        <v>#REF!</v>
      </c>
      <c r="F5" s="2">
        <v>16.100000000000001</v>
      </c>
    </row>
    <row r="6" spans="1:6" x14ac:dyDescent="0.3">
      <c r="A6" s="2" t="s">
        <v>10</v>
      </c>
      <c r="B6" s="2">
        <v>62</v>
      </c>
      <c r="C6" s="2" t="str">
        <f>VLOOKUP(B6,'Athlete List &amp; Times'!A:E,4,FALSE)</f>
        <v>R &amp; N</v>
      </c>
      <c r="D6" s="2" t="str">
        <f>VLOOKUP(B6,'Athlete List &amp; Times'!A:E,5,FALSE)</f>
        <v>U13G</v>
      </c>
      <c r="E6" s="2" t="e">
        <f>VLOOKUP(B6,'Athlete List &amp; Times'!A:E,6,FALSE)</f>
        <v>#REF!</v>
      </c>
      <c r="F6" s="2">
        <v>16.3</v>
      </c>
    </row>
    <row r="7" spans="1:6" x14ac:dyDescent="0.3">
      <c r="A7" s="2" t="s">
        <v>11</v>
      </c>
      <c r="B7" s="2">
        <v>94</v>
      </c>
      <c r="C7" s="2" t="str">
        <f>VLOOKUP(B7,'Athlete List &amp; Times'!A:E,4,FALSE)</f>
        <v>R &amp; N</v>
      </c>
      <c r="D7" s="2" t="str">
        <f>VLOOKUP(B7,'Athlete List &amp; Times'!A:E,5,FALSE)</f>
        <v>U13G</v>
      </c>
      <c r="E7" s="2" t="e">
        <f>VLOOKUP(B7,'Athlete List &amp; Times'!A:E,6,FALSE)</f>
        <v>#REF!</v>
      </c>
      <c r="F7" s="2">
        <v>16.7</v>
      </c>
    </row>
    <row r="8" spans="1:6" x14ac:dyDescent="0.3">
      <c r="A8" s="2" t="s">
        <v>12</v>
      </c>
      <c r="B8" s="2">
        <v>82</v>
      </c>
      <c r="C8" s="2" t="str">
        <f>VLOOKUP(B8,'Athlete List &amp; Times'!A:E,4,FALSE)</f>
        <v>R &amp; N</v>
      </c>
      <c r="D8" s="2" t="str">
        <f>VLOOKUP(B8,'Athlete List &amp; Times'!A:E,5,FALSE)</f>
        <v>U13G</v>
      </c>
      <c r="E8" s="2" t="e">
        <f>VLOOKUP(B8,'Athlete List &amp; Times'!A:E,6,FALSE)</f>
        <v>#REF!</v>
      </c>
      <c r="F8" s="2">
        <v>16.8</v>
      </c>
    </row>
    <row r="9" spans="1:6" x14ac:dyDescent="0.3">
      <c r="A9" s="2"/>
      <c r="B9" s="2"/>
      <c r="C9" s="2"/>
      <c r="D9" s="2"/>
      <c r="E9" s="2"/>
      <c r="F9" s="2"/>
    </row>
    <row r="10" spans="1:6" x14ac:dyDescent="0.3">
      <c r="A10" s="2"/>
      <c r="B10" s="2"/>
      <c r="C10" s="2"/>
      <c r="D10" s="2"/>
      <c r="E10" s="2"/>
      <c r="F10" s="2"/>
    </row>
    <row r="11" spans="1:6" x14ac:dyDescent="0.3">
      <c r="A11" s="2"/>
      <c r="B11" s="2"/>
      <c r="C11" s="2"/>
      <c r="D11" s="2"/>
      <c r="E11" s="2"/>
      <c r="F11" s="2"/>
    </row>
    <row r="12" spans="1:6" x14ac:dyDescent="0.3">
      <c r="A12" s="1" t="s">
        <v>18</v>
      </c>
      <c r="B12" s="2"/>
      <c r="C12" s="2"/>
      <c r="D12" s="2"/>
      <c r="E12" s="2"/>
      <c r="F12" s="2"/>
    </row>
    <row r="13" spans="1:6" x14ac:dyDescent="0.3">
      <c r="A13" s="2" t="s">
        <v>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</row>
    <row r="14" spans="1:6" x14ac:dyDescent="0.3">
      <c r="A14" s="2" t="s">
        <v>7</v>
      </c>
      <c r="B14" s="2">
        <v>202</v>
      </c>
      <c r="C14" s="2" t="str">
        <f>VLOOKUP(B14,'Athlete List &amp; Times'!A:E,4,FALSE)</f>
        <v>Daventry</v>
      </c>
      <c r="D14" s="2" t="str">
        <f>VLOOKUP(B14,'Athlete List &amp; Times'!A:E,5,FALSE)</f>
        <v>U13G</v>
      </c>
      <c r="E14" s="2" t="e">
        <f>VLOOKUP(B14,'Athlete List &amp; Times'!A:E,6,FALSE)</f>
        <v>#REF!</v>
      </c>
      <c r="F14" s="2">
        <v>15.1</v>
      </c>
    </row>
    <row r="15" spans="1:6" x14ac:dyDescent="0.3">
      <c r="A15" s="2" t="s">
        <v>8</v>
      </c>
      <c r="B15" s="2">
        <v>333</v>
      </c>
      <c r="C15" s="2" t="str">
        <f>VLOOKUP(B15,'Athlete List &amp; Times'!A:E,4,FALSE)</f>
        <v>R &amp; N</v>
      </c>
      <c r="D15" s="2" t="str">
        <f>VLOOKUP(B15,'Athlete List &amp; Times'!A:E,5,FALSE)</f>
        <v>U11G</v>
      </c>
      <c r="E15" s="2" t="e">
        <f>VLOOKUP(B15,'Athlete List &amp; Times'!A:E,6,FALSE)</f>
        <v>#REF!</v>
      </c>
      <c r="F15" s="2">
        <v>15.7</v>
      </c>
    </row>
    <row r="16" spans="1:6" x14ac:dyDescent="0.3">
      <c r="A16" s="2" t="s">
        <v>9</v>
      </c>
      <c r="B16" s="2">
        <v>331</v>
      </c>
      <c r="C16" s="2" t="str">
        <f>VLOOKUP(B16,'Athlete List &amp; Times'!A:E,4,FALSE)</f>
        <v>R &amp; N</v>
      </c>
      <c r="D16" s="2" t="str">
        <f>VLOOKUP(B16,'Athlete List &amp; Times'!A:E,5,FALSE)</f>
        <v>U13G</v>
      </c>
      <c r="E16" s="2" t="e">
        <f>VLOOKUP(B16,'Athlete List &amp; Times'!A:E,6,FALSE)</f>
        <v>#REF!</v>
      </c>
      <c r="F16" s="2">
        <v>15.7</v>
      </c>
    </row>
    <row r="17" spans="1:6" x14ac:dyDescent="0.3">
      <c r="A17" s="2" t="s">
        <v>10</v>
      </c>
      <c r="B17" s="2">
        <v>334</v>
      </c>
      <c r="C17" s="2" t="str">
        <f>VLOOKUP(B17,'Athlete List &amp; Times'!A:E,4,FALSE)</f>
        <v>R &amp; N</v>
      </c>
      <c r="D17" s="2" t="str">
        <f>VLOOKUP(B17,'Athlete List &amp; Times'!A:E,5,FALSE)</f>
        <v>U13B</v>
      </c>
      <c r="E17" s="2" t="e">
        <f>VLOOKUP(B17,'Athlete List &amp; Times'!A:E,6,FALSE)</f>
        <v>#REF!</v>
      </c>
      <c r="F17" s="2">
        <v>15.8</v>
      </c>
    </row>
    <row r="18" spans="1:6" x14ac:dyDescent="0.3">
      <c r="A18" s="2" t="s">
        <v>11</v>
      </c>
      <c r="B18" s="2">
        <v>191</v>
      </c>
      <c r="C18" s="2" t="str">
        <f>VLOOKUP(B18,'Athlete List &amp; Times'!A:E,4,FALSE)</f>
        <v>Kettering</v>
      </c>
      <c r="D18" s="2" t="str">
        <f>VLOOKUP(B18,'Athlete List &amp; Times'!A:E,5,FALSE)</f>
        <v>U13G</v>
      </c>
      <c r="E18" s="2" t="e">
        <f>VLOOKUP(B18,'Athlete List &amp; Times'!A:E,6,FALSE)</f>
        <v>#REF!</v>
      </c>
      <c r="F18" s="2">
        <v>17.2</v>
      </c>
    </row>
    <row r="19" spans="1:6" x14ac:dyDescent="0.3">
      <c r="A19" s="2" t="s">
        <v>12</v>
      </c>
      <c r="B19" s="2">
        <v>97</v>
      </c>
      <c r="C19" s="2" t="str">
        <f>VLOOKUP(B19,'Athlete List &amp; Times'!A:E,4,FALSE)</f>
        <v>R &amp; N</v>
      </c>
      <c r="D19" s="2" t="str">
        <f>VLOOKUP(B19,'Athlete List &amp; Times'!A:E,5,FALSE)</f>
        <v>U11B</v>
      </c>
      <c r="E19" s="2" t="e">
        <f>VLOOKUP(B19,'Athlete List &amp; Times'!A:E,6,FALSE)</f>
        <v>#REF!</v>
      </c>
      <c r="F19" s="2">
        <v>18.399999999999999</v>
      </c>
    </row>
    <row r="20" spans="1:6" x14ac:dyDescent="0.3">
      <c r="A20" s="2"/>
      <c r="B20" s="2"/>
      <c r="C20" s="2"/>
      <c r="D20" s="2"/>
      <c r="E20" s="2"/>
      <c r="F20" s="2"/>
    </row>
    <row r="21" spans="1:6" x14ac:dyDescent="0.3">
      <c r="A21" s="1" t="s">
        <v>19</v>
      </c>
      <c r="B21" s="2"/>
      <c r="C21" s="2"/>
      <c r="D21" s="2"/>
      <c r="E21" s="2"/>
      <c r="F21" s="2"/>
    </row>
    <row r="22" spans="1:6" x14ac:dyDescent="0.3">
      <c r="A22" s="2" t="s">
        <v>1</v>
      </c>
      <c r="B22" s="2" t="s">
        <v>2</v>
      </c>
      <c r="C22" s="2" t="s">
        <v>3</v>
      </c>
      <c r="D22" s="2" t="s">
        <v>4</v>
      </c>
      <c r="E22" s="2" t="s">
        <v>5</v>
      </c>
      <c r="F22" s="2" t="s">
        <v>6</v>
      </c>
    </row>
    <row r="23" spans="1:6" x14ac:dyDescent="0.3">
      <c r="A23" s="2" t="s">
        <v>7</v>
      </c>
      <c r="B23" s="2">
        <v>125</v>
      </c>
      <c r="C23" s="2" t="e">
        <f>VLOOKUP(B23,'Athlete List &amp; Times'!A:E,4,FALSE)</f>
        <v>#N/A</v>
      </c>
      <c r="D23" s="2" t="e">
        <f>VLOOKUP(B23,'Athlete List &amp; Times'!A:E,5,FALSE)</f>
        <v>#N/A</v>
      </c>
      <c r="E23" s="2" t="e">
        <f>VLOOKUP(B23,'Athlete List &amp; Times'!A:E,6,FALSE)</f>
        <v>#N/A</v>
      </c>
      <c r="F23" s="2">
        <v>14.8</v>
      </c>
    </row>
    <row r="24" spans="1:6" x14ac:dyDescent="0.3">
      <c r="A24" s="2" t="s">
        <v>8</v>
      </c>
      <c r="B24" s="2">
        <v>254</v>
      </c>
      <c r="C24" s="2" t="str">
        <f>VLOOKUP(B24,'Athlete List &amp; Times'!A:E,4,FALSE)</f>
        <v>Harborough</v>
      </c>
      <c r="D24" s="2" t="str">
        <f>VLOOKUP(B24,'Athlete List &amp; Times'!A:E,5,FALSE)</f>
        <v>U13B</v>
      </c>
      <c r="E24" s="2" t="e">
        <f>VLOOKUP(B24,'Athlete List &amp; Times'!A:E,6,FALSE)</f>
        <v>#REF!</v>
      </c>
      <c r="F24" s="2">
        <v>15.1</v>
      </c>
    </row>
    <row r="25" spans="1:6" x14ac:dyDescent="0.3">
      <c r="A25" s="2" t="s">
        <v>9</v>
      </c>
      <c r="B25" s="2">
        <v>87</v>
      </c>
      <c r="C25" s="2" t="e">
        <f>VLOOKUP(B25,'Athlete List &amp; Times'!A:E,4,FALSE)</f>
        <v>#N/A</v>
      </c>
      <c r="D25" s="2" t="e">
        <f>VLOOKUP(B25,'Athlete List &amp; Times'!A:E,5,FALSE)</f>
        <v>#N/A</v>
      </c>
      <c r="E25" s="2" t="e">
        <f>VLOOKUP(B25,'Athlete List &amp; Times'!A:E,6,FALSE)</f>
        <v>#N/A</v>
      </c>
      <c r="F25" s="2">
        <v>15.5</v>
      </c>
    </row>
    <row r="26" spans="1:6" x14ac:dyDescent="0.3">
      <c r="A26" s="2" t="s">
        <v>10</v>
      </c>
      <c r="B26" s="2">
        <v>74</v>
      </c>
      <c r="C26" s="2" t="str">
        <f>VLOOKUP(B26,'Athlete List &amp; Times'!A:E,4,FALSE)</f>
        <v>R &amp; N</v>
      </c>
      <c r="D26" s="2" t="str">
        <f>VLOOKUP(B26,'Athlete List &amp; Times'!A:E,5,FALSE)</f>
        <v>U11B</v>
      </c>
      <c r="E26" s="2" t="e">
        <f>VLOOKUP(B26,'Athlete List &amp; Times'!A:E,6,FALSE)</f>
        <v>#REF!</v>
      </c>
      <c r="F26" s="2">
        <v>15.8</v>
      </c>
    </row>
    <row r="27" spans="1:6" x14ac:dyDescent="0.3">
      <c r="A27" s="2" t="s">
        <v>11</v>
      </c>
      <c r="B27" s="2">
        <v>113</v>
      </c>
      <c r="C27" s="2" t="str">
        <f>VLOOKUP(B27,'Athlete List &amp; Times'!A:E,4,FALSE)</f>
        <v>Corby</v>
      </c>
      <c r="D27" s="2" t="str">
        <f>VLOOKUP(B27,'Athlete List &amp; Times'!A:E,5,FALSE)</f>
        <v>U13G</v>
      </c>
      <c r="E27" s="2" t="e">
        <f>VLOOKUP(B27,'Athlete List &amp; Times'!A:E,6,FALSE)</f>
        <v>#REF!</v>
      </c>
      <c r="F27" s="2">
        <v>15.9</v>
      </c>
    </row>
    <row r="28" spans="1:6" x14ac:dyDescent="0.3">
      <c r="A28" s="2" t="s">
        <v>12</v>
      </c>
      <c r="B28" s="2">
        <v>189</v>
      </c>
      <c r="C28" s="2" t="str">
        <f>VLOOKUP(B28,'Athlete List &amp; Times'!A:E,4,FALSE)</f>
        <v>Kettering</v>
      </c>
      <c r="D28" s="2" t="str">
        <f>VLOOKUP(B28,'Athlete List &amp; Times'!A:E,5,FALSE)</f>
        <v>U13B</v>
      </c>
      <c r="E28" s="2" t="e">
        <f>VLOOKUP(B28,'Athlete List &amp; Times'!A:E,6,FALSE)</f>
        <v>#REF!</v>
      </c>
      <c r="F28" s="2">
        <v>16.100000000000001</v>
      </c>
    </row>
    <row r="29" spans="1:6" x14ac:dyDescent="0.3">
      <c r="A29" s="2"/>
      <c r="B29" s="2"/>
      <c r="C29" s="2"/>
      <c r="D29" s="2"/>
      <c r="E29" s="2"/>
      <c r="F29" s="2"/>
    </row>
    <row r="30" spans="1:6" x14ac:dyDescent="0.3">
      <c r="A30" s="1" t="s">
        <v>21</v>
      </c>
      <c r="B30" s="2"/>
      <c r="C30" s="2"/>
      <c r="D30" s="2"/>
      <c r="E30" s="2"/>
      <c r="F30" s="2"/>
    </row>
    <row r="31" spans="1:6" x14ac:dyDescent="0.3">
      <c r="A31" s="2" t="s">
        <v>1</v>
      </c>
      <c r="B31" s="2" t="s">
        <v>2</v>
      </c>
      <c r="C31" s="2" t="s">
        <v>3</v>
      </c>
      <c r="D31" s="2" t="s">
        <v>4</v>
      </c>
      <c r="E31" s="2" t="s">
        <v>5</v>
      </c>
      <c r="F31" s="2" t="s">
        <v>6</v>
      </c>
    </row>
    <row r="32" spans="1:6" x14ac:dyDescent="0.3">
      <c r="A32" s="2" t="s">
        <v>7</v>
      </c>
      <c r="B32" s="2">
        <v>61</v>
      </c>
      <c r="C32" s="2" t="str">
        <f>VLOOKUP(B32,'Athlete List &amp; Times'!A:E,4,FALSE)</f>
        <v>R &amp; N</v>
      </c>
      <c r="D32" s="2" t="str">
        <f>VLOOKUP(B32,'Athlete List &amp; Times'!A:E,5,FALSE)</f>
        <v>U11G</v>
      </c>
      <c r="E32" s="2" t="e">
        <f>VLOOKUP(B32,'Athlete List &amp; Times'!A:E,6,FALSE)</f>
        <v>#REF!</v>
      </c>
      <c r="F32" s="2">
        <v>14.9</v>
      </c>
    </row>
    <row r="33" spans="1:6" x14ac:dyDescent="0.3">
      <c r="A33" s="2" t="s">
        <v>8</v>
      </c>
      <c r="B33" s="2">
        <v>95</v>
      </c>
      <c r="C33" s="2" t="str">
        <f>VLOOKUP(B33,'Athlete List &amp; Times'!A:E,4,FALSE)</f>
        <v>R &amp; N</v>
      </c>
      <c r="D33" s="2" t="str">
        <f>VLOOKUP(B33,'Athlete List &amp; Times'!A:E,5,FALSE)</f>
        <v>U13B</v>
      </c>
      <c r="E33" s="2" t="e">
        <f>VLOOKUP(B33,'Athlete List &amp; Times'!A:E,6,FALSE)</f>
        <v>#REF!</v>
      </c>
      <c r="F33" s="2">
        <v>15.8</v>
      </c>
    </row>
    <row r="34" spans="1:6" x14ac:dyDescent="0.3">
      <c r="A34" s="2" t="s">
        <v>9</v>
      </c>
      <c r="B34" s="2">
        <v>59</v>
      </c>
      <c r="C34" s="2" t="str">
        <f>VLOOKUP(B34,'Athlete List &amp; Times'!A:E,4,FALSE)</f>
        <v>R &amp; N</v>
      </c>
      <c r="D34" s="2" t="str">
        <f>VLOOKUP(B34,'Athlete List &amp; Times'!A:E,5,FALSE)</f>
        <v>U11G</v>
      </c>
      <c r="E34" s="2" t="e">
        <f>VLOOKUP(B34,'Athlete List &amp; Times'!A:E,6,FALSE)</f>
        <v>#REF!</v>
      </c>
      <c r="F34" s="2">
        <v>16.2</v>
      </c>
    </row>
    <row r="35" spans="1:6" x14ac:dyDescent="0.3">
      <c r="A35" s="2" t="s">
        <v>10</v>
      </c>
      <c r="B35" s="2">
        <v>71</v>
      </c>
      <c r="C35" s="2" t="str">
        <f>VLOOKUP(B35,'Athlete List &amp; Times'!A:E,4,FALSE)</f>
        <v>R &amp; N</v>
      </c>
      <c r="D35" s="2" t="str">
        <f>VLOOKUP(B35,'Athlete List &amp; Times'!A:E,5,FALSE)</f>
        <v>U11G</v>
      </c>
      <c r="E35" s="2" t="e">
        <f>VLOOKUP(B35,'Athlete List &amp; Times'!A:E,6,FALSE)</f>
        <v>#REF!</v>
      </c>
      <c r="F35" s="2">
        <v>17.2</v>
      </c>
    </row>
    <row r="36" spans="1:6" x14ac:dyDescent="0.3">
      <c r="A36" s="2" t="s">
        <v>11</v>
      </c>
      <c r="B36" s="2">
        <v>218</v>
      </c>
      <c r="C36" s="2" t="e">
        <f>VLOOKUP(B36,'Athlete List &amp; Times'!A:E,4,FALSE)</f>
        <v>#N/A</v>
      </c>
      <c r="D36" s="2" t="e">
        <f>VLOOKUP(B36,'Athlete List &amp; Times'!A:E,5,FALSE)</f>
        <v>#N/A</v>
      </c>
      <c r="E36" s="2" t="e">
        <f>VLOOKUP(B36,'Athlete List &amp; Times'!A:E,6,FALSE)</f>
        <v>#N/A</v>
      </c>
      <c r="F36" s="2">
        <v>19.3</v>
      </c>
    </row>
    <row r="37" spans="1:6" x14ac:dyDescent="0.3">
      <c r="A37" s="2" t="s">
        <v>12</v>
      </c>
      <c r="B37" s="2">
        <v>289</v>
      </c>
      <c r="C37" s="2" t="str">
        <f>VLOOKUP(B37,'Athlete List &amp; Times'!A:E,4,FALSE)</f>
        <v>Silson</v>
      </c>
      <c r="D37" s="2" t="str">
        <f>VLOOKUP(B37,'Athlete List &amp; Times'!A:E,5,FALSE)</f>
        <v>U13B</v>
      </c>
      <c r="E37" s="2" t="e">
        <f>VLOOKUP(B37,'Athlete List &amp; Times'!A:E,6,FALSE)</f>
        <v>#REF!</v>
      </c>
      <c r="F37" s="2">
        <v>19.8</v>
      </c>
    </row>
    <row r="38" spans="1:6" x14ac:dyDescent="0.3">
      <c r="A38" s="1" t="s">
        <v>38</v>
      </c>
      <c r="B38" s="2"/>
      <c r="C38" s="2"/>
      <c r="D38" s="2"/>
      <c r="E38" s="2"/>
      <c r="F38" s="2"/>
    </row>
    <row r="39" spans="1:6" x14ac:dyDescent="0.3">
      <c r="A39" s="2" t="s">
        <v>1</v>
      </c>
      <c r="B39" s="2" t="s">
        <v>2</v>
      </c>
      <c r="C39" s="2" t="s">
        <v>3</v>
      </c>
      <c r="D39" s="2" t="s">
        <v>4</v>
      </c>
      <c r="E39" s="2" t="s">
        <v>5</v>
      </c>
      <c r="F39" s="2" t="s">
        <v>6</v>
      </c>
    </row>
    <row r="40" spans="1:6" x14ac:dyDescent="0.3">
      <c r="A40" s="2" t="s">
        <v>7</v>
      </c>
      <c r="B40" s="2">
        <v>98</v>
      </c>
      <c r="C40" s="2" t="str">
        <f>VLOOKUP(B40,'Athlete List &amp; Times'!A:E,4,FALSE)</f>
        <v>R &amp; N</v>
      </c>
      <c r="D40" s="2" t="str">
        <f>VLOOKUP(B40,'Athlete List &amp; Times'!A:E,5,FALSE)</f>
        <v>U11G</v>
      </c>
      <c r="E40" s="2" t="e">
        <f>VLOOKUP(B40,'Athlete List &amp; Times'!A:E,6,FALSE)</f>
        <v>#REF!</v>
      </c>
      <c r="F40" s="2">
        <v>14.7</v>
      </c>
    </row>
    <row r="41" spans="1:6" x14ac:dyDescent="0.3">
      <c r="A41" s="2" t="s">
        <v>8</v>
      </c>
      <c r="B41" s="2">
        <v>299</v>
      </c>
      <c r="C41" s="2" t="e">
        <f>VLOOKUP(B41,'Athlete List &amp; Times'!A:E,4,FALSE)</f>
        <v>#N/A</v>
      </c>
      <c r="D41" s="2" t="e">
        <f>VLOOKUP(B41,'Athlete List &amp; Times'!A:E,5,FALSE)</f>
        <v>#N/A</v>
      </c>
      <c r="E41" s="2" t="e">
        <f>VLOOKUP(B41,'Athlete List &amp; Times'!A:E,6,FALSE)</f>
        <v>#N/A</v>
      </c>
      <c r="F41" s="2">
        <v>15.6</v>
      </c>
    </row>
    <row r="42" spans="1:6" x14ac:dyDescent="0.3">
      <c r="A42" s="2" t="s">
        <v>9</v>
      </c>
      <c r="B42" s="2">
        <v>330</v>
      </c>
      <c r="C42" s="2" t="str">
        <f>VLOOKUP(B42,'Athlete List &amp; Times'!A:E,4,FALSE)</f>
        <v>R &amp; N</v>
      </c>
      <c r="D42" s="2" t="str">
        <f>VLOOKUP(B42,'Athlete List &amp; Times'!A:E,5,FALSE)</f>
        <v>U11B</v>
      </c>
      <c r="E42" s="2" t="e">
        <f>VLOOKUP(B42,'Athlete List &amp; Times'!A:E,6,FALSE)</f>
        <v>#REF!</v>
      </c>
      <c r="F42" s="2">
        <v>15.8</v>
      </c>
    </row>
    <row r="43" spans="1:6" x14ac:dyDescent="0.3">
      <c r="A43" s="2" t="s">
        <v>10</v>
      </c>
      <c r="B43" s="2">
        <v>201</v>
      </c>
      <c r="C43" s="2" t="str">
        <f>VLOOKUP(B43,'Athlete List &amp; Times'!A:E,4,FALSE)</f>
        <v>Daventry</v>
      </c>
      <c r="D43" s="2" t="str">
        <f>VLOOKUP(B43,'Athlete List &amp; Times'!A:E,5,FALSE)</f>
        <v>U13G</v>
      </c>
      <c r="E43" s="2" t="e">
        <f>VLOOKUP(B43,'Athlete List &amp; Times'!A:E,6,FALSE)</f>
        <v>#REF!</v>
      </c>
      <c r="F43" s="2">
        <v>16.899999999999999</v>
      </c>
    </row>
    <row r="44" spans="1:6" x14ac:dyDescent="0.3">
      <c r="A44" s="2"/>
      <c r="B44" s="2"/>
      <c r="C44" s="2"/>
      <c r="D44" s="2"/>
      <c r="E44" s="2"/>
      <c r="F44" s="2"/>
    </row>
    <row r="45" spans="1:6" x14ac:dyDescent="0.3">
      <c r="A45" s="1" t="s">
        <v>39</v>
      </c>
      <c r="B45" s="2"/>
      <c r="C45" s="2"/>
      <c r="D45" s="2"/>
      <c r="E45" s="2"/>
      <c r="F45" s="2"/>
    </row>
    <row r="46" spans="1:6" x14ac:dyDescent="0.3">
      <c r="A46" s="2" t="s">
        <v>1</v>
      </c>
      <c r="B46" s="2" t="s">
        <v>2</v>
      </c>
      <c r="C46" s="2" t="s">
        <v>3</v>
      </c>
      <c r="D46" s="2" t="s">
        <v>4</v>
      </c>
      <c r="E46" s="2" t="s">
        <v>5</v>
      </c>
      <c r="F46" s="2" t="s">
        <v>6</v>
      </c>
    </row>
    <row r="47" spans="1:6" x14ac:dyDescent="0.3">
      <c r="A47" s="2" t="s">
        <v>7</v>
      </c>
      <c r="B47" s="2">
        <v>153</v>
      </c>
      <c r="C47" s="2" t="str">
        <f>VLOOKUP(B47,'Athlete List &amp; Times'!A:E,4,FALSE)</f>
        <v>Kettering</v>
      </c>
      <c r="D47" s="2" t="str">
        <f>VLOOKUP(B47,'Athlete List &amp; Times'!A:E,5,FALSE)</f>
        <v>U11B</v>
      </c>
      <c r="E47" s="2" t="e">
        <f>VLOOKUP(B47,'Athlete List &amp; Times'!A:E,6,FALSE)</f>
        <v>#REF!</v>
      </c>
      <c r="F47" s="2">
        <v>13.7</v>
      </c>
    </row>
    <row r="48" spans="1:6" x14ac:dyDescent="0.3">
      <c r="A48" s="2" t="s">
        <v>8</v>
      </c>
      <c r="B48" s="2">
        <v>99</v>
      </c>
      <c r="C48" s="2" t="str">
        <f>VLOOKUP(B48,'Athlete List &amp; Times'!A:E,4,FALSE)</f>
        <v>R &amp; N</v>
      </c>
      <c r="D48" s="2" t="str">
        <f>VLOOKUP(B48,'Athlete List &amp; Times'!A:E,5,FALSE)</f>
        <v>U11G</v>
      </c>
      <c r="E48" s="2" t="e">
        <f>VLOOKUP(B48,'Athlete List &amp; Times'!A:E,6,FALSE)</f>
        <v>#REF!</v>
      </c>
      <c r="F48" s="2">
        <v>14</v>
      </c>
    </row>
    <row r="49" spans="1:6" x14ac:dyDescent="0.3">
      <c r="A49" s="2" t="s">
        <v>9</v>
      </c>
      <c r="B49" s="2">
        <v>287</v>
      </c>
      <c r="C49" s="2" t="str">
        <f>VLOOKUP(B49,'Athlete List &amp; Times'!A:E,4,FALSE)</f>
        <v>Silson</v>
      </c>
      <c r="D49" s="2" t="str">
        <f>VLOOKUP(B49,'Athlete List &amp; Times'!A:E,5,FALSE)</f>
        <v>U11G</v>
      </c>
      <c r="E49" s="2" t="e">
        <f>VLOOKUP(B49,'Athlete List &amp; Times'!A:E,6,FALSE)</f>
        <v>#REF!</v>
      </c>
      <c r="F49" s="2">
        <v>14.1</v>
      </c>
    </row>
    <row r="50" spans="1:6" x14ac:dyDescent="0.3">
      <c r="A50" s="2" t="s">
        <v>10</v>
      </c>
      <c r="B50" s="2">
        <v>64</v>
      </c>
      <c r="C50" s="2" t="str">
        <f>VLOOKUP(B50,'Athlete List &amp; Times'!A:E,4,FALSE)</f>
        <v>R &amp; N</v>
      </c>
      <c r="D50" s="2" t="str">
        <f>VLOOKUP(B50,'Athlete List &amp; Times'!A:E,5,FALSE)</f>
        <v>U13G</v>
      </c>
      <c r="E50" s="2" t="e">
        <f>VLOOKUP(B50,'Athlete List &amp; Times'!A:E,6,FALSE)</f>
        <v>#REF!</v>
      </c>
      <c r="F50" s="2">
        <v>14.2</v>
      </c>
    </row>
    <row r="53" spans="1:6" x14ac:dyDescent="0.3">
      <c r="A53" s="1" t="s">
        <v>40</v>
      </c>
      <c r="B53" s="2"/>
      <c r="C53" s="2"/>
      <c r="D53" s="2"/>
      <c r="E53" s="2"/>
      <c r="F53" s="2"/>
    </row>
    <row r="54" spans="1:6" x14ac:dyDescent="0.3">
      <c r="A54" s="2" t="s">
        <v>1</v>
      </c>
      <c r="B54" s="2" t="s">
        <v>2</v>
      </c>
      <c r="C54" s="2" t="s">
        <v>3</v>
      </c>
      <c r="D54" s="2" t="s">
        <v>4</v>
      </c>
      <c r="E54" s="2" t="s">
        <v>5</v>
      </c>
      <c r="F54" s="2" t="s">
        <v>6</v>
      </c>
    </row>
    <row r="55" spans="1:6" x14ac:dyDescent="0.3">
      <c r="A55" s="2" t="s">
        <v>7</v>
      </c>
      <c r="B55" s="2">
        <v>165</v>
      </c>
      <c r="C55" s="2" t="str">
        <f>VLOOKUP(B55,'Athlete List &amp; Times'!A:E,4,FALSE)</f>
        <v>Kettering</v>
      </c>
      <c r="D55" s="2" t="str">
        <f>VLOOKUP(B55,'Athlete List &amp; Times'!A:E,5,FALSE)</f>
        <v>U13B</v>
      </c>
      <c r="E55" s="2" t="e">
        <f>VLOOKUP(B55,'Athlete List &amp; Times'!A:E,6,FALSE)</f>
        <v>#REF!</v>
      </c>
      <c r="F55" s="2">
        <v>15.3</v>
      </c>
    </row>
    <row r="56" spans="1:6" x14ac:dyDescent="0.3">
      <c r="A56" s="2" t="s">
        <v>8</v>
      </c>
      <c r="B56" s="2">
        <v>35</v>
      </c>
      <c r="C56" s="2" t="e">
        <f>VLOOKUP(B56,'Athlete List &amp; Times'!A:E,4,FALSE)</f>
        <v>#N/A</v>
      </c>
      <c r="D56" s="2" t="e">
        <f>VLOOKUP(B56,'Athlete List &amp; Times'!A:E,5,FALSE)</f>
        <v>#N/A</v>
      </c>
      <c r="E56" s="2" t="e">
        <f>VLOOKUP(B56,'Athlete List &amp; Times'!A:E,6,FALSE)</f>
        <v>#N/A</v>
      </c>
      <c r="F56" s="2">
        <v>15.5</v>
      </c>
    </row>
    <row r="57" spans="1:6" x14ac:dyDescent="0.3">
      <c r="A57" s="2" t="s">
        <v>9</v>
      </c>
      <c r="B57" s="2">
        <v>168</v>
      </c>
      <c r="C57" s="2" t="str">
        <f>VLOOKUP(B57,'Athlete List &amp; Times'!A:E,4,FALSE)</f>
        <v>Kettering</v>
      </c>
      <c r="D57" s="2" t="str">
        <f>VLOOKUP(B57,'Athlete List &amp; Times'!A:E,5,FALSE)</f>
        <v>U13G</v>
      </c>
      <c r="E57" s="2" t="e">
        <f>VLOOKUP(B57,'Athlete List &amp; Times'!A:E,6,FALSE)</f>
        <v>#REF!</v>
      </c>
      <c r="F57" s="2">
        <v>15.8</v>
      </c>
    </row>
    <row r="58" spans="1:6" x14ac:dyDescent="0.3">
      <c r="A58" s="2" t="s">
        <v>10</v>
      </c>
      <c r="B58" s="2">
        <v>343</v>
      </c>
      <c r="C58" s="2" t="str">
        <f>VLOOKUP(B58,'Athlete List &amp; Times'!A:E,4,FALSE)</f>
        <v>R &amp; N</v>
      </c>
      <c r="D58" s="2" t="str">
        <f>VLOOKUP(B58,'Athlete List &amp; Times'!A:E,5,FALSE)</f>
        <v>U11G</v>
      </c>
      <c r="E58" s="2" t="e">
        <f>VLOOKUP(B58,'Athlete List &amp; Times'!A:E,6,FALSE)</f>
        <v>#REF!</v>
      </c>
      <c r="F58" s="2">
        <v>16.5</v>
      </c>
    </row>
    <row r="59" spans="1:6" x14ac:dyDescent="0.3">
      <c r="A59" s="2" t="s">
        <v>11</v>
      </c>
      <c r="B59" s="2">
        <v>20</v>
      </c>
      <c r="C59" s="2" t="str">
        <f>VLOOKUP(B59,'Athlete List &amp; Times'!A:E,4,FALSE)</f>
        <v>R &amp; N</v>
      </c>
      <c r="D59" s="2" t="str">
        <f>VLOOKUP(B59,'Athlete List &amp; Times'!A:E,5,FALSE)</f>
        <v>U11G</v>
      </c>
      <c r="E59" s="2" t="e">
        <f>VLOOKUP(B59,'Athlete List &amp; Times'!A:E,6,FALSE)</f>
        <v>#REF!</v>
      </c>
      <c r="F59" s="2">
        <v>17.3</v>
      </c>
    </row>
    <row r="60" spans="1:6" x14ac:dyDescent="0.3">
      <c r="A60" s="2" t="s">
        <v>12</v>
      </c>
      <c r="B60" s="2">
        <v>108</v>
      </c>
      <c r="C60" s="2" t="e">
        <f>VLOOKUP(B60,'Athlete List &amp; Times'!A:E,4,FALSE)</f>
        <v>#N/A</v>
      </c>
      <c r="D60" s="2" t="e">
        <f>VLOOKUP(B60,'Athlete List &amp; Times'!A:E,5,FALSE)</f>
        <v>#N/A</v>
      </c>
      <c r="E60" s="2" t="e">
        <f>VLOOKUP(B60,'Athlete List &amp; Times'!A:E,6,FALSE)</f>
        <v>#N/A</v>
      </c>
      <c r="F60" s="2">
        <v>19.899999999999999</v>
      </c>
    </row>
    <row r="61" spans="1:6" x14ac:dyDescent="0.3">
      <c r="A61" s="2"/>
      <c r="B61" s="2"/>
      <c r="C61" s="2"/>
      <c r="D61" s="2"/>
      <c r="E61" s="2"/>
      <c r="F61" s="2"/>
    </row>
    <row r="62" spans="1:6" x14ac:dyDescent="0.3">
      <c r="A62" s="1" t="s">
        <v>41</v>
      </c>
      <c r="B62" s="2"/>
      <c r="C62" s="2"/>
      <c r="D62" s="2"/>
      <c r="E62" s="2"/>
      <c r="F62" s="2"/>
    </row>
    <row r="63" spans="1:6" x14ac:dyDescent="0.3">
      <c r="A63" s="2" t="s">
        <v>1</v>
      </c>
      <c r="B63" s="2" t="s">
        <v>2</v>
      </c>
      <c r="C63" s="2" t="s">
        <v>3</v>
      </c>
      <c r="D63" s="2" t="s">
        <v>4</v>
      </c>
      <c r="E63" s="2" t="s">
        <v>5</v>
      </c>
      <c r="F63" s="2" t="s">
        <v>6</v>
      </c>
    </row>
    <row r="64" spans="1:6" x14ac:dyDescent="0.3">
      <c r="A64" s="2" t="s">
        <v>7</v>
      </c>
      <c r="B64" s="2">
        <v>260</v>
      </c>
      <c r="C64" s="2" t="str">
        <f>VLOOKUP(B64,'Athlete List &amp; Times'!A:E,4,FALSE)</f>
        <v>Harborough</v>
      </c>
      <c r="D64" s="2" t="str">
        <f>VLOOKUP(B64,'Athlete List &amp; Times'!A:E,5,FALSE)</f>
        <v>U11B</v>
      </c>
      <c r="E64" s="2" t="e">
        <f>VLOOKUP(B64,'Athlete List &amp; Times'!A:E,6,FALSE)</f>
        <v>#REF!</v>
      </c>
      <c r="F64" s="2">
        <v>16.5</v>
      </c>
    </row>
    <row r="65" spans="1:6" x14ac:dyDescent="0.3">
      <c r="A65" s="2" t="s">
        <v>8</v>
      </c>
      <c r="B65" s="2">
        <v>129</v>
      </c>
      <c r="C65" s="2" t="e">
        <f>VLOOKUP(B65,'Athlete List &amp; Times'!A:E,4,FALSE)</f>
        <v>#N/A</v>
      </c>
      <c r="D65" s="2" t="e">
        <f>VLOOKUP(B65,'Athlete List &amp; Times'!A:E,5,FALSE)</f>
        <v>#N/A</v>
      </c>
      <c r="E65" s="2" t="e">
        <f>VLOOKUP(B65,'Athlete List &amp; Times'!A:E,6,FALSE)</f>
        <v>#N/A</v>
      </c>
      <c r="F65" s="2">
        <v>17.3</v>
      </c>
    </row>
    <row r="66" spans="1:6" x14ac:dyDescent="0.3">
      <c r="A66" s="2" t="s">
        <v>9</v>
      </c>
      <c r="B66" s="2">
        <v>174</v>
      </c>
      <c r="C66" s="2" t="str">
        <f>VLOOKUP(B66,'Athlete List &amp; Times'!A:E,4,FALSE)</f>
        <v>Kettering</v>
      </c>
      <c r="D66" s="2" t="str">
        <f>VLOOKUP(B66,'Athlete List &amp; Times'!A:E,5,FALSE)</f>
        <v>U13B</v>
      </c>
      <c r="E66" s="2" t="e">
        <f>VLOOKUP(B66,'Athlete List &amp; Times'!A:E,6,FALSE)</f>
        <v>#REF!</v>
      </c>
      <c r="F66" s="2">
        <v>17.3</v>
      </c>
    </row>
    <row r="67" spans="1:6" x14ac:dyDescent="0.3">
      <c r="A67" s="2" t="s">
        <v>10</v>
      </c>
      <c r="B67" s="2">
        <v>27</v>
      </c>
      <c r="C67" s="2" t="str">
        <f>VLOOKUP(B67,'Athlete List &amp; Times'!A:E,4,FALSE)</f>
        <v>R &amp; N</v>
      </c>
      <c r="D67" s="2" t="str">
        <f>VLOOKUP(B67,'Athlete List &amp; Times'!A:E,5,FALSE)</f>
        <v>U13B</v>
      </c>
      <c r="E67" s="2" t="e">
        <f>VLOOKUP(B67,'Athlete List &amp; Times'!A:E,6,FALSE)</f>
        <v>#REF!</v>
      </c>
      <c r="F67" s="2">
        <v>17.7</v>
      </c>
    </row>
    <row r="68" spans="1:6" x14ac:dyDescent="0.3">
      <c r="A68" s="2" t="s">
        <v>11</v>
      </c>
      <c r="B68" s="2">
        <v>8</v>
      </c>
      <c r="C68" s="2" t="str">
        <f>VLOOKUP(B68,'Athlete List &amp; Times'!A:E,4,FALSE)</f>
        <v>R &amp; N</v>
      </c>
      <c r="D68" s="2" t="str">
        <f>VLOOKUP(B68,'Athlete List &amp; Times'!A:E,5,FALSE)</f>
        <v>U13G</v>
      </c>
      <c r="E68" s="2" t="e">
        <f>VLOOKUP(B68,'Athlete List &amp; Times'!A:E,6,FALSE)</f>
        <v>#REF!</v>
      </c>
      <c r="F68" s="2">
        <v>18</v>
      </c>
    </row>
    <row r="69" spans="1:6" x14ac:dyDescent="0.3">
      <c r="A69" s="2" t="s">
        <v>12</v>
      </c>
      <c r="B69" s="2">
        <v>50</v>
      </c>
      <c r="C69" s="2" t="str">
        <f>VLOOKUP(B69,'Athlete List &amp; Times'!A:E,4,FALSE)</f>
        <v>R &amp; N</v>
      </c>
      <c r="D69" s="2" t="str">
        <f>VLOOKUP(B69,'Athlete List &amp; Times'!A:E,5,FALSE)</f>
        <v>U11G</v>
      </c>
      <c r="E69" s="2" t="e">
        <f>VLOOKUP(B69,'Athlete List &amp; Times'!A:E,6,FALSE)</f>
        <v>#REF!</v>
      </c>
      <c r="F69" s="2">
        <v>18.2</v>
      </c>
    </row>
    <row r="70" spans="1:6" x14ac:dyDescent="0.3">
      <c r="A70" s="2"/>
      <c r="B70" s="2"/>
      <c r="C70" s="2"/>
      <c r="D70" s="2"/>
      <c r="E70" s="2"/>
      <c r="F70" s="2"/>
    </row>
    <row r="71" spans="1:6" x14ac:dyDescent="0.3">
      <c r="A71" s="1" t="s">
        <v>47</v>
      </c>
      <c r="B71" s="2"/>
      <c r="C71" s="2"/>
      <c r="D71" s="2"/>
      <c r="E71" s="2"/>
      <c r="F71" s="2"/>
    </row>
    <row r="72" spans="1:6" x14ac:dyDescent="0.3">
      <c r="A72" s="2" t="s">
        <v>1</v>
      </c>
      <c r="B72" s="2" t="s">
        <v>2</v>
      </c>
      <c r="C72" s="2" t="s">
        <v>3</v>
      </c>
      <c r="D72" s="2" t="s">
        <v>4</v>
      </c>
      <c r="E72" s="2" t="s">
        <v>5</v>
      </c>
      <c r="F72" s="2" t="s">
        <v>6</v>
      </c>
    </row>
    <row r="73" spans="1:6" x14ac:dyDescent="0.3">
      <c r="A73" s="2" t="s">
        <v>7</v>
      </c>
      <c r="B73" s="2">
        <v>170</v>
      </c>
      <c r="C73" s="2" t="str">
        <f>VLOOKUP(B73,'Athlete List &amp; Times'!A:E,4,FALSE)</f>
        <v>Kettering</v>
      </c>
      <c r="D73" s="2" t="str">
        <f>VLOOKUP(B73,'Athlete List &amp; Times'!A:E,5,FALSE)</f>
        <v>U13G</v>
      </c>
      <c r="E73" s="2" t="e">
        <f>VLOOKUP(B73,'Athlete List &amp; Times'!A:E,6,FALSE)</f>
        <v>#REF!</v>
      </c>
      <c r="F73" s="2">
        <v>15.7</v>
      </c>
    </row>
    <row r="74" spans="1:6" x14ac:dyDescent="0.3">
      <c r="A74" s="2" t="s">
        <v>8</v>
      </c>
      <c r="B74" s="2">
        <v>128</v>
      </c>
      <c r="C74" s="2" t="e">
        <f>VLOOKUP(B74,'Athlete List &amp; Times'!A:E,4,FALSE)</f>
        <v>#N/A</v>
      </c>
      <c r="D74" s="2" t="e">
        <f>VLOOKUP(B74,'Athlete List &amp; Times'!A:E,5,FALSE)</f>
        <v>#N/A</v>
      </c>
      <c r="E74" s="2" t="e">
        <f>VLOOKUP(B74,'Athlete List &amp; Times'!A:E,6,FALSE)</f>
        <v>#N/A</v>
      </c>
      <c r="F74" s="2">
        <v>17.2</v>
      </c>
    </row>
    <row r="75" spans="1:6" x14ac:dyDescent="0.3">
      <c r="A75" s="2" t="s">
        <v>9</v>
      </c>
      <c r="B75" s="2">
        <v>258</v>
      </c>
      <c r="C75" s="2" t="str">
        <f>VLOOKUP(B75,'Athlete List &amp; Times'!A:E,4,FALSE)</f>
        <v>Harborough</v>
      </c>
      <c r="D75" s="2" t="str">
        <f>VLOOKUP(B75,'Athlete List &amp; Times'!A:E,5,FALSE)</f>
        <v>U11B</v>
      </c>
      <c r="E75" s="2" t="e">
        <f>VLOOKUP(B75,'Athlete List &amp; Times'!A:E,6,FALSE)</f>
        <v>#REF!</v>
      </c>
      <c r="F75" s="2">
        <v>17.3</v>
      </c>
    </row>
    <row r="76" spans="1:6" x14ac:dyDescent="0.3">
      <c r="A76" s="2" t="s">
        <v>10</v>
      </c>
      <c r="B76" s="2">
        <v>5</v>
      </c>
      <c r="C76" s="2" t="str">
        <f>VLOOKUP(B76,'Athlete List &amp; Times'!A:E,4,FALSE)</f>
        <v>R &amp; N</v>
      </c>
      <c r="D76" s="2" t="str">
        <f>VLOOKUP(B76,'Athlete List &amp; Times'!A:E,5,FALSE)</f>
        <v>U13G</v>
      </c>
      <c r="E76" s="2" t="e">
        <f>VLOOKUP(B76,'Athlete List &amp; Times'!A:E,6,FALSE)</f>
        <v>#REF!</v>
      </c>
      <c r="F76" s="2">
        <v>17.600000000000001</v>
      </c>
    </row>
    <row r="77" spans="1:6" x14ac:dyDescent="0.3">
      <c r="A77" s="2" t="s">
        <v>11</v>
      </c>
      <c r="B77" s="2">
        <v>346</v>
      </c>
      <c r="C77" s="2" t="str">
        <f>VLOOKUP(B77,'Athlete List &amp; Times'!A:E,4,FALSE)</f>
        <v>R &amp; N</v>
      </c>
      <c r="D77" s="2" t="str">
        <f>VLOOKUP(B77,'Athlete List &amp; Times'!A:E,5,FALSE)</f>
        <v>U13B</v>
      </c>
      <c r="E77" s="2" t="e">
        <f>VLOOKUP(B77,'Athlete List &amp; Times'!A:E,6,FALSE)</f>
        <v>#REF!</v>
      </c>
      <c r="F77" s="2">
        <v>18</v>
      </c>
    </row>
    <row r="78" spans="1:6" x14ac:dyDescent="0.3">
      <c r="A78" s="2" t="s">
        <v>12</v>
      </c>
      <c r="B78" s="2">
        <v>293</v>
      </c>
      <c r="C78" s="2" t="str">
        <f>VLOOKUP(B78,'Athlete List &amp; Times'!A:E,4,FALSE)</f>
        <v>Silson</v>
      </c>
      <c r="D78" s="2" t="str">
        <f>VLOOKUP(B78,'Athlete List &amp; Times'!A:E,5,FALSE)</f>
        <v>U13G</v>
      </c>
      <c r="E78" s="2" t="e">
        <f>VLOOKUP(B78,'Athlete List &amp; Times'!A:E,6,FALSE)</f>
        <v>#REF!</v>
      </c>
      <c r="F78" s="2">
        <v>18.600000000000001</v>
      </c>
    </row>
    <row r="79" spans="1:6" x14ac:dyDescent="0.3">
      <c r="A79" s="2"/>
      <c r="B79" s="2"/>
      <c r="C79" s="2"/>
      <c r="D79" s="2"/>
      <c r="E79" s="2"/>
      <c r="F79" s="2"/>
    </row>
    <row r="80" spans="1:6" x14ac:dyDescent="0.3">
      <c r="A80" s="1" t="s">
        <v>48</v>
      </c>
      <c r="B80" s="2"/>
      <c r="C80" s="2"/>
      <c r="D80" s="2"/>
      <c r="E80" s="2"/>
      <c r="F80" s="2"/>
    </row>
    <row r="81" spans="1:6" x14ac:dyDescent="0.3">
      <c r="A81" s="2" t="s">
        <v>1</v>
      </c>
      <c r="B81" s="2" t="s">
        <v>2</v>
      </c>
      <c r="C81" s="2" t="s">
        <v>3</v>
      </c>
      <c r="D81" s="2" t="s">
        <v>4</v>
      </c>
      <c r="E81" s="2" t="s">
        <v>5</v>
      </c>
      <c r="F81" s="2" t="s">
        <v>6</v>
      </c>
    </row>
    <row r="82" spans="1:6" x14ac:dyDescent="0.3">
      <c r="A82" s="2" t="s">
        <v>7</v>
      </c>
      <c r="B82" s="2">
        <v>127</v>
      </c>
      <c r="C82" s="2" t="e">
        <f>VLOOKUP(B82,'Athlete List &amp; Times'!A:E,4,FALSE)</f>
        <v>#N/A</v>
      </c>
      <c r="D82" s="2" t="e">
        <f>VLOOKUP(B82,'Athlete List &amp; Times'!A:E,5,FALSE)</f>
        <v>#N/A</v>
      </c>
      <c r="E82" s="2" t="e">
        <f>VLOOKUP(B82,'Athlete List &amp; Times'!A:E,6,FALSE)</f>
        <v>#N/A</v>
      </c>
      <c r="F82" s="2">
        <v>15.8</v>
      </c>
    </row>
    <row r="83" spans="1:6" x14ac:dyDescent="0.3">
      <c r="A83" s="2" t="s">
        <v>8</v>
      </c>
      <c r="B83" s="2">
        <v>36</v>
      </c>
      <c r="C83" s="2" t="e">
        <f>VLOOKUP(B83,'Athlete List &amp; Times'!A:E,4,FALSE)</f>
        <v>#N/A</v>
      </c>
      <c r="D83" s="2" t="e">
        <f>VLOOKUP(B83,'Athlete List &amp; Times'!A:E,5,FALSE)</f>
        <v>#N/A</v>
      </c>
      <c r="E83" s="2" t="e">
        <f>VLOOKUP(B83,'Athlete List &amp; Times'!A:E,6,FALSE)</f>
        <v>#N/A</v>
      </c>
      <c r="F83" s="2">
        <v>16.7</v>
      </c>
    </row>
    <row r="84" spans="1:6" x14ac:dyDescent="0.3">
      <c r="A84" s="2" t="s">
        <v>9</v>
      </c>
      <c r="B84" s="2">
        <v>296</v>
      </c>
      <c r="C84" s="2" t="str">
        <f>VLOOKUP(B84,'Athlete List &amp; Times'!A:E,4,FALSE)</f>
        <v>Silson</v>
      </c>
      <c r="D84" s="2" t="str">
        <f>VLOOKUP(B84,'Athlete List &amp; Times'!A:E,5,FALSE)</f>
        <v>U13B</v>
      </c>
      <c r="E84" s="2" t="e">
        <f>VLOOKUP(B84,'Athlete List &amp; Times'!A:E,6,FALSE)</f>
        <v>#REF!</v>
      </c>
      <c r="F84" s="2">
        <v>17.100000000000001</v>
      </c>
    </row>
    <row r="85" spans="1:6" x14ac:dyDescent="0.3">
      <c r="A85" s="2" t="s">
        <v>10</v>
      </c>
      <c r="B85" s="2">
        <v>164</v>
      </c>
      <c r="C85" s="2" t="str">
        <f>VLOOKUP(B85,'Athlete List &amp; Times'!A:E,4,FALSE)</f>
        <v>Kettering</v>
      </c>
      <c r="D85" s="2" t="str">
        <f>VLOOKUP(B85,'Athlete List &amp; Times'!A:E,5,FALSE)</f>
        <v>U13B</v>
      </c>
      <c r="E85" s="2" t="e">
        <f>VLOOKUP(B85,'Athlete List &amp; Times'!A:E,6,FALSE)</f>
        <v>#REF!</v>
      </c>
      <c r="F85" s="2">
        <v>17.8</v>
      </c>
    </row>
    <row r="86" spans="1:6" x14ac:dyDescent="0.3">
      <c r="A86" s="2" t="s">
        <v>11</v>
      </c>
      <c r="B86" s="2">
        <v>213</v>
      </c>
      <c r="C86" s="2" t="str">
        <f>VLOOKUP(B86,'Athlete List &amp; Times'!A:E,4,FALSE)</f>
        <v>Daventry</v>
      </c>
      <c r="D86" s="2" t="str">
        <f>VLOOKUP(B86,'Athlete List &amp; Times'!A:E,5,FALSE)</f>
        <v>U11B</v>
      </c>
      <c r="E86" s="2" t="e">
        <f>VLOOKUP(B86,'Athlete List &amp; Times'!A:E,6,FALSE)</f>
        <v>#REF!</v>
      </c>
      <c r="F86" s="2">
        <v>18.3</v>
      </c>
    </row>
    <row r="87" spans="1:6" x14ac:dyDescent="0.3">
      <c r="A87" s="2" t="s">
        <v>12</v>
      </c>
      <c r="B87" s="2">
        <v>1</v>
      </c>
      <c r="C87" s="2" t="e">
        <f>VLOOKUP(B87,'Athlete List &amp; Times'!A:E,4,FALSE)</f>
        <v>#N/A</v>
      </c>
      <c r="D87" s="2" t="e">
        <f>VLOOKUP(B87,'Athlete List &amp; Times'!A:E,5,FALSE)</f>
        <v>#N/A</v>
      </c>
      <c r="E87" s="2" t="e">
        <f>VLOOKUP(B87,'Athlete List &amp; Times'!A:E,6,FALSE)</f>
        <v>#N/A</v>
      </c>
      <c r="F87" s="2">
        <v>19.7</v>
      </c>
    </row>
    <row r="88" spans="1:6" x14ac:dyDescent="0.3">
      <c r="A88" s="2"/>
      <c r="B88" s="2"/>
      <c r="C88" s="2"/>
      <c r="D88" s="2"/>
      <c r="E88" s="2"/>
      <c r="F88" s="2"/>
    </row>
    <row r="89" spans="1:6" x14ac:dyDescent="0.3">
      <c r="A89" s="1" t="s">
        <v>49</v>
      </c>
      <c r="B89" s="2"/>
      <c r="C89" s="2"/>
      <c r="D89" s="2"/>
      <c r="E89" s="2"/>
      <c r="F89" s="2"/>
    </row>
    <row r="90" spans="1:6" x14ac:dyDescent="0.3">
      <c r="A90" s="2" t="s">
        <v>1</v>
      </c>
      <c r="B90" s="2" t="s">
        <v>2</v>
      </c>
      <c r="C90" s="2" t="s">
        <v>3</v>
      </c>
      <c r="D90" s="2" t="s">
        <v>4</v>
      </c>
      <c r="E90" s="2" t="s">
        <v>5</v>
      </c>
      <c r="F90" s="2" t="s">
        <v>6</v>
      </c>
    </row>
    <row r="91" spans="1:6" x14ac:dyDescent="0.3">
      <c r="A91" s="2" t="s">
        <v>7</v>
      </c>
      <c r="B91" s="2">
        <v>26</v>
      </c>
      <c r="C91" s="2" t="str">
        <f>VLOOKUP(B91,'Athlete List &amp; Times'!A:E,4,FALSE)</f>
        <v>R &amp; N</v>
      </c>
      <c r="D91" s="2" t="str">
        <f>VLOOKUP(B91,'Athlete List &amp; Times'!A:E,5,FALSE)</f>
        <v>U13G</v>
      </c>
      <c r="E91" s="2" t="e">
        <f>VLOOKUP(B91,'Athlete List &amp; Times'!A:E,6,FALSE)</f>
        <v>#REF!</v>
      </c>
      <c r="F91" s="2">
        <v>16.7</v>
      </c>
    </row>
    <row r="92" spans="1:6" x14ac:dyDescent="0.3">
      <c r="A92" s="2" t="s">
        <v>8</v>
      </c>
      <c r="B92" s="2">
        <v>42</v>
      </c>
      <c r="C92" s="2" t="str">
        <f>VLOOKUP(B92,'Athlete List &amp; Times'!A:E,4,FALSE)</f>
        <v>R &amp; N</v>
      </c>
      <c r="D92" s="2" t="str">
        <f>VLOOKUP(B92,'Athlete List &amp; Times'!A:E,5,FALSE)</f>
        <v>U13G</v>
      </c>
      <c r="E92" s="2" t="e">
        <f>VLOOKUP(B92,'Athlete List &amp; Times'!A:E,6,FALSE)</f>
        <v>#REF!</v>
      </c>
      <c r="F92" s="2">
        <v>17.3</v>
      </c>
    </row>
    <row r="93" spans="1:6" x14ac:dyDescent="0.3">
      <c r="A93" s="2" t="s">
        <v>9</v>
      </c>
      <c r="B93" s="2">
        <v>25</v>
      </c>
      <c r="C93" s="2" t="str">
        <f>VLOOKUP(B93,'Athlete List &amp; Times'!A:E,4,FALSE)</f>
        <v>R &amp; N</v>
      </c>
      <c r="D93" s="2" t="str">
        <f>VLOOKUP(B93,'Athlete List &amp; Times'!A:E,5,FALSE)</f>
        <v>U11G</v>
      </c>
      <c r="E93" s="2" t="e">
        <f>VLOOKUP(B93,'Athlete List &amp; Times'!A:E,6,FALSE)</f>
        <v>#REF!</v>
      </c>
      <c r="F93" s="2">
        <v>18.399999999999999</v>
      </c>
    </row>
    <row r="94" spans="1:6" x14ac:dyDescent="0.3">
      <c r="A94" s="2" t="s">
        <v>10</v>
      </c>
      <c r="B94" s="2">
        <v>339</v>
      </c>
      <c r="C94" s="2" t="str">
        <f>VLOOKUP(B94,'Athlete List &amp; Times'!A:E,4,FALSE)</f>
        <v>R &amp; N</v>
      </c>
      <c r="D94" s="2" t="str">
        <f>VLOOKUP(B94,'Athlete List &amp; Times'!A:E,5,FALSE)</f>
        <v>U13G</v>
      </c>
      <c r="E94" s="2" t="e">
        <f>VLOOKUP(B94,'Athlete List &amp; Times'!A:E,6,FALSE)</f>
        <v>#REF!</v>
      </c>
      <c r="F94" s="2">
        <v>18.7</v>
      </c>
    </row>
    <row r="95" spans="1:6" x14ac:dyDescent="0.3">
      <c r="A95" s="2" t="s">
        <v>11</v>
      </c>
      <c r="B95" s="2">
        <v>347</v>
      </c>
      <c r="C95" s="2" t="str">
        <f>VLOOKUP(B95,'Athlete List &amp; Times'!A:E,4,FALSE)</f>
        <v>R &amp; N</v>
      </c>
      <c r="D95" s="2" t="str">
        <f>VLOOKUP(B95,'Athlete List &amp; Times'!A:E,5,FALSE)</f>
        <v>U13G</v>
      </c>
      <c r="E95" s="2" t="e">
        <f>VLOOKUP(B95,'Athlete List &amp; Times'!A:E,6,FALSE)</f>
        <v>#REF!</v>
      </c>
      <c r="F95" s="2">
        <v>19.3</v>
      </c>
    </row>
    <row r="96" spans="1:6" x14ac:dyDescent="0.3">
      <c r="A96" s="2" t="s">
        <v>12</v>
      </c>
      <c r="B96" s="2">
        <v>222</v>
      </c>
      <c r="C96" s="2" t="e">
        <f>VLOOKUP(B96,'Athlete List &amp; Times'!A:E,4,FALSE)</f>
        <v>#N/A</v>
      </c>
      <c r="D96" s="2" t="e">
        <f>VLOOKUP(B96,'Athlete List &amp; Times'!A:E,5,FALSE)</f>
        <v>#N/A</v>
      </c>
      <c r="E96" s="2" t="e">
        <f>VLOOKUP(B96,'Athlete List &amp; Times'!A:E,6,FALSE)</f>
        <v>#N/A</v>
      </c>
      <c r="F96" s="2">
        <v>20.2</v>
      </c>
    </row>
    <row r="97" spans="1:6" x14ac:dyDescent="0.3">
      <c r="A97" s="2"/>
      <c r="B97" s="2"/>
      <c r="C97" s="2"/>
      <c r="D97" s="2"/>
      <c r="E97" s="2"/>
      <c r="F97" s="2"/>
    </row>
    <row r="98" spans="1:6" x14ac:dyDescent="0.3">
      <c r="A98" s="1" t="s">
        <v>50</v>
      </c>
      <c r="B98" s="2"/>
      <c r="C98" s="2"/>
      <c r="D98" s="2"/>
      <c r="E98" s="2"/>
      <c r="F98" s="2"/>
    </row>
    <row r="99" spans="1:6" x14ac:dyDescent="0.3">
      <c r="A99" s="2" t="s">
        <v>1</v>
      </c>
      <c r="B99" s="2" t="s">
        <v>2</v>
      </c>
      <c r="C99" s="2" t="s">
        <v>3</v>
      </c>
      <c r="D99" s="2" t="s">
        <v>4</v>
      </c>
      <c r="E99" s="2" t="s">
        <v>5</v>
      </c>
      <c r="F99" s="2" t="s">
        <v>6</v>
      </c>
    </row>
    <row r="100" spans="1:6" x14ac:dyDescent="0.3">
      <c r="A100" s="2" t="s">
        <v>7</v>
      </c>
      <c r="B100" s="2">
        <v>177</v>
      </c>
      <c r="C100" s="2" t="e">
        <f>VLOOKUP(B100,'Athlete List &amp; Times'!A:E,4,FALSE)</f>
        <v>#N/A</v>
      </c>
      <c r="D100" s="2" t="e">
        <f>VLOOKUP(B100,'Athlete List &amp; Times'!A:E,5,FALSE)</f>
        <v>#N/A</v>
      </c>
      <c r="E100" s="2" t="e">
        <f>VLOOKUP(B100,'Athlete List &amp; Times'!A:E,6,FALSE)</f>
        <v>#N/A</v>
      </c>
      <c r="F100" s="2">
        <v>15.7</v>
      </c>
    </row>
    <row r="101" spans="1:6" x14ac:dyDescent="0.3">
      <c r="A101" s="2" t="s">
        <v>8</v>
      </c>
      <c r="B101" s="2">
        <v>44</v>
      </c>
      <c r="C101" s="2" t="e">
        <f>VLOOKUP(B101,'Athlete List &amp; Times'!A:E,4,FALSE)</f>
        <v>#N/A</v>
      </c>
      <c r="D101" s="2" t="e">
        <f>VLOOKUP(B101,'Athlete List &amp; Times'!A:E,5,FALSE)</f>
        <v>#N/A</v>
      </c>
      <c r="E101" s="2" t="e">
        <f>VLOOKUP(B101,'Athlete List &amp; Times'!A:E,6,FALSE)</f>
        <v>#N/A</v>
      </c>
      <c r="F101" s="2">
        <v>17.100000000000001</v>
      </c>
    </row>
    <row r="102" spans="1:6" x14ac:dyDescent="0.3">
      <c r="A102" s="2" t="s">
        <v>9</v>
      </c>
      <c r="B102" s="2">
        <v>342</v>
      </c>
      <c r="C102" s="2" t="str">
        <f>VLOOKUP(B102,'Athlete List &amp; Times'!A:E,4,FALSE)</f>
        <v>R &amp; N</v>
      </c>
      <c r="D102" s="2" t="str">
        <f>VLOOKUP(B102,'Athlete List &amp; Times'!A:E,5,FALSE)</f>
        <v>U13G</v>
      </c>
      <c r="E102" s="2" t="e">
        <f>VLOOKUP(B102,'Athlete List &amp; Times'!A:E,6,FALSE)</f>
        <v>#REF!</v>
      </c>
      <c r="F102" s="2">
        <v>18.8</v>
      </c>
    </row>
    <row r="103" spans="1:6" x14ac:dyDescent="0.3">
      <c r="A103" s="2" t="s">
        <v>10</v>
      </c>
      <c r="B103" s="2">
        <v>4</v>
      </c>
      <c r="C103" s="2" t="str">
        <f>VLOOKUP(B103,'Athlete List &amp; Times'!A:E,4,FALSE)</f>
        <v>R &amp; N</v>
      </c>
      <c r="D103" s="2" t="str">
        <f>VLOOKUP(B103,'Athlete List &amp; Times'!A:E,5,FALSE)</f>
        <v>U11G</v>
      </c>
      <c r="E103" s="2" t="e">
        <f>VLOOKUP(B103,'Athlete List &amp; Times'!A:E,6,FALSE)</f>
        <v>#REF!</v>
      </c>
      <c r="F103" s="2">
        <v>19.100000000000001</v>
      </c>
    </row>
    <row r="105" spans="1:6" s="2" customFormat="1" ht="13.2" x14ac:dyDescent="0.25">
      <c r="A105" s="1" t="s">
        <v>41</v>
      </c>
    </row>
    <row r="106" spans="1:6" s="2" customFormat="1" ht="13.2" x14ac:dyDescent="0.25">
      <c r="A106" s="2" t="s">
        <v>1</v>
      </c>
      <c r="B106" s="2" t="s">
        <v>2</v>
      </c>
      <c r="C106" s="2" t="s">
        <v>3</v>
      </c>
      <c r="D106" s="2" t="s">
        <v>4</v>
      </c>
      <c r="E106" s="2" t="s">
        <v>5</v>
      </c>
      <c r="F106" s="2" t="s">
        <v>6</v>
      </c>
    </row>
    <row r="107" spans="1:6" s="2" customFormat="1" ht="13.2" x14ac:dyDescent="0.25">
      <c r="A107" s="2" t="s">
        <v>7</v>
      </c>
      <c r="B107" s="2">
        <v>23</v>
      </c>
      <c r="C107" s="2" t="str">
        <f>VLOOKUP(B107,'Athlete List &amp; Times'!A:E,4,FALSE)</f>
        <v>R &amp; N</v>
      </c>
      <c r="D107" s="2" t="str">
        <f>VLOOKUP(B107,'Athlete List &amp; Times'!A:E,5,FALSE)</f>
        <v>U13G</v>
      </c>
      <c r="E107" s="2" t="e">
        <f>VLOOKUP(B107,'Athlete List &amp; Times'!A:E,6,FALSE)</f>
        <v>#REF!</v>
      </c>
      <c r="F107" s="2">
        <v>15.9</v>
      </c>
    </row>
    <row r="108" spans="1:6" s="2" customFormat="1" ht="13.2" x14ac:dyDescent="0.25">
      <c r="A108" s="2" t="s">
        <v>8</v>
      </c>
      <c r="B108" s="2">
        <v>22</v>
      </c>
      <c r="C108" s="2" t="str">
        <f>VLOOKUP(B108,'Athlete List &amp; Times'!A:E,4,FALSE)</f>
        <v>R &amp; N</v>
      </c>
      <c r="D108" s="2" t="str">
        <f>VLOOKUP(B108,'Athlete List &amp; Times'!A:E,5,FALSE)</f>
        <v>U11B</v>
      </c>
      <c r="E108" s="2" t="e">
        <f>VLOOKUP(B108,'Athlete List &amp; Times'!A:E,6,FALSE)</f>
        <v>#REF!</v>
      </c>
      <c r="F108" s="2">
        <v>16.3</v>
      </c>
    </row>
    <row r="109" spans="1:6" s="2" customFormat="1" ht="13.2" x14ac:dyDescent="0.25">
      <c r="A109" s="2" t="s">
        <v>9</v>
      </c>
      <c r="B109" s="2">
        <v>18</v>
      </c>
      <c r="C109" s="2" t="str">
        <f>VLOOKUP(B109,'Athlete List &amp; Times'!A:E,4,FALSE)</f>
        <v>R &amp; N</v>
      </c>
      <c r="D109" s="2" t="str">
        <f>VLOOKUP(B109,'Athlete List &amp; Times'!A:E,5,FALSE)</f>
        <v>U13B</v>
      </c>
      <c r="E109" s="2" t="e">
        <f>VLOOKUP(B109,'Athlete List &amp; Times'!A:E,6,FALSE)</f>
        <v>#REF!</v>
      </c>
      <c r="F109" s="2">
        <v>16.399999999999999</v>
      </c>
    </row>
    <row r="110" spans="1:6" s="2" customFormat="1" ht="13.2" x14ac:dyDescent="0.25">
      <c r="A110" s="2" t="s">
        <v>10</v>
      </c>
      <c r="B110" s="2">
        <v>7</v>
      </c>
      <c r="C110" s="2" t="str">
        <f>VLOOKUP(B110,'Athlete List &amp; Times'!A:E,4,FALSE)</f>
        <v>R &amp; N</v>
      </c>
      <c r="D110" s="2" t="str">
        <f>VLOOKUP(B110,'Athlete List &amp; Times'!A:E,5,FALSE)</f>
        <v>U11B</v>
      </c>
      <c r="E110" s="2" t="e">
        <f>VLOOKUP(B110,'Athlete List &amp; Times'!A:E,6,FALSE)</f>
        <v>#REF!</v>
      </c>
      <c r="F110" s="2">
        <v>17.8</v>
      </c>
    </row>
    <row r="112" spans="1:6" x14ac:dyDescent="0.3">
      <c r="A112" s="1" t="s">
        <v>47</v>
      </c>
      <c r="B112" s="2"/>
      <c r="C112" s="2"/>
      <c r="D112" s="2"/>
      <c r="E112" s="2"/>
      <c r="F112" s="2"/>
    </row>
    <row r="113" spans="1:6" x14ac:dyDescent="0.3">
      <c r="A113" s="2" t="s">
        <v>1</v>
      </c>
      <c r="B113" s="2" t="s">
        <v>2</v>
      </c>
      <c r="C113" s="2" t="s">
        <v>3</v>
      </c>
      <c r="D113" s="2" t="s">
        <v>4</v>
      </c>
      <c r="E113" s="2" t="s">
        <v>5</v>
      </c>
      <c r="F113" s="2" t="s">
        <v>6</v>
      </c>
    </row>
    <row r="114" spans="1:6" x14ac:dyDescent="0.3">
      <c r="A114" s="2" t="s">
        <v>7</v>
      </c>
      <c r="B114" s="2">
        <v>207</v>
      </c>
      <c r="C114" s="2" t="e">
        <f>VLOOKUP(B114,'Athlete List &amp; Times'!A:E,4,FALSE)</f>
        <v>#N/A</v>
      </c>
      <c r="D114" s="2" t="e">
        <f>VLOOKUP(B114,'Athlete List &amp; Times'!A:E,5,FALSE)</f>
        <v>#N/A</v>
      </c>
      <c r="E114" s="2" t="e">
        <f>VLOOKUP(B114,'Athlete List &amp; Times'!A:E,6,FALSE)</f>
        <v>#N/A</v>
      </c>
      <c r="F114" s="2">
        <v>13.9</v>
      </c>
    </row>
    <row r="115" spans="1:6" x14ac:dyDescent="0.3">
      <c r="A115" s="2" t="s">
        <v>8</v>
      </c>
      <c r="B115" s="2">
        <v>72</v>
      </c>
      <c r="C115" s="2" t="str">
        <f>VLOOKUP(B115,'Athlete List &amp; Times'!A:E,4,FALSE)</f>
        <v>R &amp; N</v>
      </c>
      <c r="D115" s="2" t="str">
        <f>VLOOKUP(B115,'Athlete List &amp; Times'!A:E,5,FALSE)</f>
        <v>U11G</v>
      </c>
      <c r="E115" s="2" t="e">
        <f>VLOOKUP(B115,'Athlete List &amp; Times'!A:E,6,FALSE)</f>
        <v>#REF!</v>
      </c>
      <c r="F115" s="2">
        <v>14.8</v>
      </c>
    </row>
    <row r="116" spans="1:6" x14ac:dyDescent="0.3">
      <c r="A116" s="2" t="s">
        <v>9</v>
      </c>
      <c r="B116" s="2">
        <v>65</v>
      </c>
      <c r="C116" s="2" t="str">
        <f>VLOOKUP(B116,'Athlete List &amp; Times'!A:E,4,FALSE)</f>
        <v>R &amp; N</v>
      </c>
      <c r="D116" s="2" t="str">
        <f>VLOOKUP(B116,'Athlete List &amp; Times'!A:E,5,FALSE)</f>
        <v>U11B</v>
      </c>
      <c r="E116" s="2" t="e">
        <f>VLOOKUP(B116,'Athlete List &amp; Times'!A:E,6,FALSE)</f>
        <v>#REF!</v>
      </c>
      <c r="F116" s="2">
        <v>15.7</v>
      </c>
    </row>
    <row r="117" spans="1:6" x14ac:dyDescent="0.3">
      <c r="A117" s="2" t="s">
        <v>10</v>
      </c>
      <c r="B117" s="2">
        <v>75</v>
      </c>
      <c r="C117" s="2" t="str">
        <f>VLOOKUP(B117,'Athlete List &amp; Times'!A:E,4,FALSE)</f>
        <v>R &amp; N</v>
      </c>
      <c r="D117" s="2" t="str">
        <f>VLOOKUP(B117,'Athlete List &amp; Times'!A:E,5,FALSE)</f>
        <v>U11B</v>
      </c>
      <c r="E117" s="2" t="e">
        <f>VLOOKUP(B117,'Athlete List &amp; Times'!A:E,6,FALSE)</f>
        <v>#REF!</v>
      </c>
      <c r="F117" s="2">
        <v>16.100000000000001</v>
      </c>
    </row>
    <row r="118" spans="1:6" x14ac:dyDescent="0.3">
      <c r="A118" s="2" t="s">
        <v>11</v>
      </c>
      <c r="B118" s="2">
        <v>192</v>
      </c>
      <c r="C118" s="2" t="str">
        <f>VLOOKUP(B118,'Athlete List &amp; Times'!A:E,4,FALSE)</f>
        <v>Kettering</v>
      </c>
      <c r="D118" s="2" t="str">
        <f>VLOOKUP(B118,'Athlete List &amp; Times'!A:E,5,FALSE)</f>
        <v>U13G</v>
      </c>
      <c r="E118" s="2" t="e">
        <f>VLOOKUP(B118,'Athlete List &amp; Times'!A:E,6,FALSE)</f>
        <v>#REF!</v>
      </c>
      <c r="F118" s="2">
        <v>16.899999999999999</v>
      </c>
    </row>
    <row r="119" spans="1:6" x14ac:dyDescent="0.3">
      <c r="A119" s="2"/>
      <c r="B119" s="2"/>
      <c r="C119" s="2"/>
      <c r="D119" s="2"/>
      <c r="E119" s="2"/>
      <c r="F119" s="2"/>
    </row>
    <row r="120" spans="1:6" x14ac:dyDescent="0.3">
      <c r="A120" s="1" t="s">
        <v>48</v>
      </c>
      <c r="B120" s="2"/>
      <c r="C120" s="2"/>
      <c r="D120" s="2"/>
      <c r="E120" s="2"/>
      <c r="F120" s="2"/>
    </row>
    <row r="121" spans="1:6" x14ac:dyDescent="0.3">
      <c r="A121" s="2" t="s">
        <v>1</v>
      </c>
      <c r="B121" s="2" t="s">
        <v>2</v>
      </c>
      <c r="C121" s="2" t="s">
        <v>3</v>
      </c>
      <c r="D121" s="2" t="s">
        <v>4</v>
      </c>
      <c r="E121" s="2" t="s">
        <v>5</v>
      </c>
      <c r="F121" s="2" t="s">
        <v>6</v>
      </c>
    </row>
    <row r="122" spans="1:6" x14ac:dyDescent="0.3">
      <c r="A122" s="2" t="s">
        <v>7</v>
      </c>
      <c r="B122" s="2">
        <v>160</v>
      </c>
      <c r="C122" s="2" t="str">
        <f>VLOOKUP(B122,'Athlete List &amp; Times'!A:E,4,FALSE)</f>
        <v>Kettering</v>
      </c>
      <c r="D122" s="2" t="str">
        <f>VLOOKUP(B122,'Athlete List &amp; Times'!A:E,5,FALSE)</f>
        <v>U13G</v>
      </c>
      <c r="E122" s="2" t="e">
        <f>VLOOKUP(B122,'Athlete List &amp; Times'!A:E,6,FALSE)</f>
        <v>#REF!</v>
      </c>
      <c r="F122" s="2">
        <v>13.9</v>
      </c>
    </row>
    <row r="123" spans="1:6" x14ac:dyDescent="0.3">
      <c r="A123" s="2" t="s">
        <v>8</v>
      </c>
      <c r="B123" s="2">
        <v>157</v>
      </c>
      <c r="C123" s="2" t="str">
        <f>VLOOKUP(B123,'Athlete List &amp; Times'!A:E,4,FALSE)</f>
        <v>Kettering</v>
      </c>
      <c r="D123" s="2" t="str">
        <f>VLOOKUP(B123,'Athlete List &amp; Times'!A:E,5,FALSE)</f>
        <v>U11G</v>
      </c>
      <c r="E123" s="2" t="e">
        <f>VLOOKUP(B123,'Athlete List &amp; Times'!A:E,6,FALSE)</f>
        <v>#REF!</v>
      </c>
      <c r="F123" s="2">
        <v>14</v>
      </c>
    </row>
    <row r="124" spans="1:6" x14ac:dyDescent="0.3">
      <c r="A124" s="2" t="s">
        <v>9</v>
      </c>
      <c r="B124" s="2">
        <v>90</v>
      </c>
      <c r="C124" s="2" t="e">
        <f>VLOOKUP(B124,'Athlete List &amp; Times'!A:E,4,FALSE)</f>
        <v>#N/A</v>
      </c>
      <c r="D124" s="2" t="e">
        <f>VLOOKUP(B124,'Athlete List &amp; Times'!A:E,5,FALSE)</f>
        <v>#N/A</v>
      </c>
      <c r="E124" s="2" t="e">
        <f>VLOOKUP(B124,'Athlete List &amp; Times'!A:E,6,FALSE)</f>
        <v>#N/A</v>
      </c>
      <c r="F124" s="2">
        <v>14.9</v>
      </c>
    </row>
    <row r="125" spans="1:6" x14ac:dyDescent="0.3">
      <c r="A125" s="2" t="s">
        <v>10</v>
      </c>
      <c r="B125" s="2">
        <v>66</v>
      </c>
      <c r="C125" s="2" t="str">
        <f>VLOOKUP(B125,'Athlete List &amp; Times'!A:E,4,FALSE)</f>
        <v>R &amp; N</v>
      </c>
      <c r="D125" s="2" t="str">
        <f>VLOOKUP(B125,'Athlete List &amp; Times'!A:E,5,FALSE)</f>
        <v>U11B</v>
      </c>
      <c r="E125" s="2" t="e">
        <f>VLOOKUP(B125,'Athlete List &amp; Times'!A:E,6,FALSE)</f>
        <v>#REF!</v>
      </c>
      <c r="F125" s="2">
        <v>15</v>
      </c>
    </row>
    <row r="126" spans="1:6" x14ac:dyDescent="0.3">
      <c r="A126" s="2" t="s">
        <v>11</v>
      </c>
      <c r="B126" s="2">
        <v>114</v>
      </c>
      <c r="C126" s="2" t="str">
        <f>VLOOKUP(B126,'Athlete List &amp; Times'!A:E,4,FALSE)</f>
        <v>Corby</v>
      </c>
      <c r="D126" s="2" t="str">
        <f>VLOOKUP(B126,'Athlete List &amp; Times'!A:E,5,FALSE)</f>
        <v>U13B</v>
      </c>
      <c r="E126" s="2" t="e">
        <f>VLOOKUP(B126,'Athlete List &amp; Times'!A:E,6,FALSE)</f>
        <v>#REF!</v>
      </c>
      <c r="F126" s="2">
        <v>16.8</v>
      </c>
    </row>
    <row r="127" spans="1:6" x14ac:dyDescent="0.3">
      <c r="A127" s="2"/>
      <c r="B127" s="2"/>
      <c r="C127" s="2"/>
      <c r="D127" s="2"/>
      <c r="E127" s="2"/>
      <c r="F127" s="2"/>
    </row>
    <row r="128" spans="1:6" x14ac:dyDescent="0.3">
      <c r="A128" s="1" t="s">
        <v>49</v>
      </c>
      <c r="B128" s="2"/>
      <c r="C128" s="2"/>
      <c r="D128" s="2"/>
      <c r="E128" s="2"/>
      <c r="F128" s="2"/>
    </row>
    <row r="129" spans="1:6" x14ac:dyDescent="0.3">
      <c r="A129" s="2" t="s">
        <v>1</v>
      </c>
      <c r="B129" s="2" t="s">
        <v>2</v>
      </c>
      <c r="C129" s="2" t="s">
        <v>3</v>
      </c>
      <c r="D129" s="2" t="s">
        <v>4</v>
      </c>
      <c r="E129" s="2" t="s">
        <v>5</v>
      </c>
      <c r="F129" s="2" t="s">
        <v>6</v>
      </c>
    </row>
    <row r="130" spans="1:6" x14ac:dyDescent="0.3">
      <c r="A130" s="2" t="s">
        <v>7</v>
      </c>
      <c r="B130" s="2">
        <v>119</v>
      </c>
      <c r="C130" s="2" t="str">
        <f>VLOOKUP(B130,'Athlete List &amp; Times'!A:E,4,FALSE)</f>
        <v>Corby</v>
      </c>
      <c r="D130" s="2" t="str">
        <f>VLOOKUP(B130,'Athlete List &amp; Times'!A:E,5,FALSE)</f>
        <v>U13G</v>
      </c>
      <c r="E130" s="2" t="e">
        <f>VLOOKUP(B130,'Athlete List &amp; Times'!A:E,6,FALSE)</f>
        <v>#REF!</v>
      </c>
      <c r="F130" s="2">
        <v>14.4</v>
      </c>
    </row>
    <row r="131" spans="1:6" x14ac:dyDescent="0.3">
      <c r="A131" s="2" t="s">
        <v>8</v>
      </c>
      <c r="B131" s="2">
        <v>336</v>
      </c>
      <c r="C131" s="2" t="str">
        <f>VLOOKUP(B131,'Athlete List &amp; Times'!A:E,4,FALSE)</f>
        <v>R &amp; N</v>
      </c>
      <c r="D131" s="2" t="str">
        <f>VLOOKUP(B131,'Athlete List &amp; Times'!A:E,5,FALSE)</f>
        <v>U13G</v>
      </c>
      <c r="E131" s="2" t="e">
        <f>VLOOKUP(B131,'Athlete List &amp; Times'!A:E,6,FALSE)</f>
        <v>#REF!</v>
      </c>
      <c r="F131" s="2">
        <v>14.8</v>
      </c>
    </row>
    <row r="132" spans="1:6" x14ac:dyDescent="0.3">
      <c r="A132" s="2" t="s">
        <v>9</v>
      </c>
      <c r="B132" s="2">
        <v>161</v>
      </c>
      <c r="C132" s="2" t="str">
        <f>VLOOKUP(B132,'Athlete List &amp; Times'!A:E,4,FALSE)</f>
        <v>Kettering</v>
      </c>
      <c r="D132" s="2" t="str">
        <f>VLOOKUP(B132,'Athlete List &amp; Times'!A:E,5,FALSE)</f>
        <v>U13G</v>
      </c>
      <c r="E132" s="2" t="e">
        <f>VLOOKUP(B132,'Athlete List &amp; Times'!A:E,6,FALSE)</f>
        <v>#REF!</v>
      </c>
      <c r="F132" s="2">
        <v>15.1</v>
      </c>
    </row>
    <row r="133" spans="1:6" x14ac:dyDescent="0.3">
      <c r="A133" s="2" t="s">
        <v>10</v>
      </c>
      <c r="B133" s="2">
        <v>206</v>
      </c>
      <c r="C133" s="2" t="str">
        <f>VLOOKUP(B133,'Athlete List &amp; Times'!A:E,4,FALSE)</f>
        <v>Daventry</v>
      </c>
      <c r="D133" s="2" t="str">
        <f>VLOOKUP(B133,'Athlete List &amp; Times'!A:E,5,FALSE)</f>
        <v>U13G</v>
      </c>
      <c r="E133" s="2" t="e">
        <f>VLOOKUP(B133,'Athlete List &amp; Times'!A:E,6,FALSE)</f>
        <v>#REF!</v>
      </c>
      <c r="F133" s="2">
        <v>15.8</v>
      </c>
    </row>
    <row r="134" spans="1:6" x14ac:dyDescent="0.3">
      <c r="A134" s="2" t="s">
        <v>11</v>
      </c>
      <c r="B134" s="2">
        <v>56</v>
      </c>
      <c r="C134" s="2" t="str">
        <f>VLOOKUP(B134,'Athlete List &amp; Times'!A:E,4,FALSE)</f>
        <v>R &amp; N</v>
      </c>
      <c r="D134" s="2" t="str">
        <f>VLOOKUP(B134,'Athlete List &amp; Times'!A:E,5,FALSE)</f>
        <v>U11B</v>
      </c>
      <c r="E134" s="2" t="e">
        <f>VLOOKUP(B134,'Athlete List &amp; Times'!A:E,6,FALSE)</f>
        <v>#REF!</v>
      </c>
      <c r="F134" s="2">
        <v>16.399999999999999</v>
      </c>
    </row>
    <row r="135" spans="1:6" x14ac:dyDescent="0.3">
      <c r="A135" s="2"/>
      <c r="B135" s="2"/>
      <c r="C135" s="2"/>
      <c r="D135" s="2"/>
      <c r="E135" s="2"/>
      <c r="F135" s="2"/>
    </row>
    <row r="136" spans="1:6" x14ac:dyDescent="0.3">
      <c r="A136" s="1" t="s">
        <v>50</v>
      </c>
      <c r="B136" s="2"/>
      <c r="C136" s="2"/>
      <c r="D136" s="2"/>
      <c r="E136" s="2"/>
      <c r="F136" s="2"/>
    </row>
    <row r="137" spans="1:6" x14ac:dyDescent="0.3">
      <c r="A137" s="2" t="s">
        <v>1</v>
      </c>
      <c r="B137" s="2" t="s">
        <v>2</v>
      </c>
      <c r="C137" s="2" t="s">
        <v>3</v>
      </c>
      <c r="D137" s="2" t="s">
        <v>4</v>
      </c>
      <c r="E137" s="2" t="s">
        <v>5</v>
      </c>
      <c r="F137" s="2" t="s">
        <v>6</v>
      </c>
    </row>
    <row r="138" spans="1:6" x14ac:dyDescent="0.3">
      <c r="A138" s="2" t="s">
        <v>7</v>
      </c>
      <c r="B138" s="2">
        <v>116</v>
      </c>
      <c r="C138" s="2" t="str">
        <f>VLOOKUP(B138,'Athlete List &amp; Times'!A:E,4,FALSE)</f>
        <v>Corby</v>
      </c>
      <c r="D138" s="2" t="str">
        <f>VLOOKUP(B138,'Athlete List &amp; Times'!A:E,5,FALSE)</f>
        <v>U13B</v>
      </c>
      <c r="E138" s="2" t="e">
        <f>VLOOKUP(B138,'Athlete List &amp; Times'!A:E,6,FALSE)</f>
        <v>#REF!</v>
      </c>
      <c r="F138" s="2">
        <v>14.5</v>
      </c>
    </row>
    <row r="139" spans="1:6" x14ac:dyDescent="0.3">
      <c r="A139" s="2" t="s">
        <v>8</v>
      </c>
      <c r="B139" s="2">
        <v>63</v>
      </c>
      <c r="C139" s="2" t="str">
        <f>VLOOKUP(B139,'Athlete List &amp; Times'!A:E,4,FALSE)</f>
        <v>R &amp; N</v>
      </c>
      <c r="D139" s="2" t="str">
        <f>VLOOKUP(B139,'Athlete List &amp; Times'!A:E,5,FALSE)</f>
        <v>U11B</v>
      </c>
      <c r="E139" s="2" t="e">
        <f>VLOOKUP(B139,'Athlete List &amp; Times'!A:E,6,FALSE)</f>
        <v>#REF!</v>
      </c>
      <c r="F139" s="2">
        <v>15</v>
      </c>
    </row>
    <row r="140" spans="1:6" x14ac:dyDescent="0.3">
      <c r="A140" s="2" t="s">
        <v>9</v>
      </c>
      <c r="B140" s="2">
        <v>301</v>
      </c>
      <c r="C140" s="2" t="str">
        <f>VLOOKUP(B140,'Athlete List &amp; Times'!A:E,4,FALSE)</f>
        <v>WDAC</v>
      </c>
      <c r="D140" s="2" t="str">
        <f>VLOOKUP(B140,'Athlete List &amp; Times'!A:E,5,FALSE)</f>
        <v>U13G</v>
      </c>
      <c r="E140" s="2" t="e">
        <f>VLOOKUP(B140,'Athlete List &amp; Times'!A:E,6,FALSE)</f>
        <v>#REF!</v>
      </c>
      <c r="F140" s="2">
        <v>15.2</v>
      </c>
    </row>
    <row r="141" spans="1:6" x14ac:dyDescent="0.3">
      <c r="A141" s="2" t="s">
        <v>10</v>
      </c>
      <c r="B141" s="2">
        <v>32</v>
      </c>
      <c r="C141" s="2" t="str">
        <f>VLOOKUP(B141,'Athlete List &amp; Times'!A:E,4,FALSE)</f>
        <v>R &amp; N</v>
      </c>
      <c r="D141" s="2" t="str">
        <f>VLOOKUP(B141,'Athlete List &amp; Times'!A:E,5,FALSE)</f>
        <v>U13G</v>
      </c>
      <c r="E141" s="2" t="e">
        <f>VLOOKUP(B141,'Athlete List &amp; Times'!A:E,6,FALSE)</f>
        <v>#REF!</v>
      </c>
      <c r="F141" s="2">
        <v>15.2</v>
      </c>
    </row>
    <row r="142" spans="1:6" x14ac:dyDescent="0.3">
      <c r="A142" s="2" t="s">
        <v>11</v>
      </c>
      <c r="B142" s="2">
        <v>209</v>
      </c>
      <c r="C142" s="2" t="e">
        <f>VLOOKUP(B142,'Athlete List &amp; Times'!A:E,4,FALSE)</f>
        <v>#N/A</v>
      </c>
      <c r="D142" s="2" t="e">
        <f>VLOOKUP(B142,'Athlete List &amp; Times'!A:E,5,FALSE)</f>
        <v>#N/A</v>
      </c>
      <c r="E142" s="2" t="e">
        <f>VLOOKUP(B142,'Athlete List &amp; Times'!A:E,6,FALSE)</f>
        <v>#N/A</v>
      </c>
      <c r="F142" s="2">
        <v>16.7</v>
      </c>
    </row>
    <row r="145" spans="1:6" x14ac:dyDescent="0.3">
      <c r="A145" s="1" t="s">
        <v>47</v>
      </c>
      <c r="B145" s="2"/>
      <c r="C145" s="2"/>
      <c r="D145" s="2"/>
      <c r="E145" s="2"/>
      <c r="F145" s="2"/>
    </row>
    <row r="146" spans="1:6" x14ac:dyDescent="0.3">
      <c r="A146" s="2" t="s">
        <v>1</v>
      </c>
      <c r="B146" s="2" t="s">
        <v>2</v>
      </c>
      <c r="C146" s="2" t="s">
        <v>3</v>
      </c>
      <c r="D146" s="2" t="s">
        <v>4</v>
      </c>
      <c r="E146" s="2" t="s">
        <v>5</v>
      </c>
      <c r="F146" s="2" t="s">
        <v>6</v>
      </c>
    </row>
    <row r="147" spans="1:6" x14ac:dyDescent="0.3">
      <c r="A147" s="2" t="s">
        <v>7</v>
      </c>
      <c r="B147" s="2">
        <v>166</v>
      </c>
      <c r="C147" s="2" t="str">
        <f>VLOOKUP(B147,'Athlete List &amp; Times'!A:E,4,FALSE)</f>
        <v>Kettering</v>
      </c>
      <c r="D147" s="2" t="str">
        <f>VLOOKUP(B147,'Athlete List &amp; Times'!A:E,5,FALSE)</f>
        <v>U13G</v>
      </c>
      <c r="E147" s="2" t="e">
        <f>VLOOKUP(B147,'Athlete List &amp; Times'!A:E,6,FALSE)</f>
        <v>#REF!</v>
      </c>
      <c r="F147" s="2">
        <v>16.600000000000001</v>
      </c>
    </row>
    <row r="148" spans="1:6" x14ac:dyDescent="0.3">
      <c r="A148" s="2" t="s">
        <v>8</v>
      </c>
      <c r="B148" s="2">
        <v>111</v>
      </c>
      <c r="C148" s="2" t="str">
        <f>VLOOKUP(B148,'Athlete List &amp; Times'!A:E,4,FALSE)</f>
        <v>Corby</v>
      </c>
      <c r="D148" s="2" t="str">
        <f>VLOOKUP(B148,'Athlete List &amp; Times'!A:E,5,FALSE)</f>
        <v>U13G</v>
      </c>
      <c r="E148" s="2" t="e">
        <f>VLOOKUP(B148,'Athlete List &amp; Times'!A:E,6,FALSE)</f>
        <v>#REF!</v>
      </c>
      <c r="F148" s="2">
        <v>16.7</v>
      </c>
    </row>
    <row r="149" spans="1:6" x14ac:dyDescent="0.3">
      <c r="A149" s="2" t="s">
        <v>9</v>
      </c>
      <c r="B149" s="2">
        <v>255</v>
      </c>
      <c r="C149" s="2" t="str">
        <f>VLOOKUP(B149,'Athlete List &amp; Times'!A:E,4,FALSE)</f>
        <v>Harborough</v>
      </c>
      <c r="D149" s="2" t="str">
        <f>VLOOKUP(B149,'Athlete List &amp; Times'!A:E,5,FALSE)</f>
        <v>U11B</v>
      </c>
      <c r="E149" s="2" t="e">
        <f>VLOOKUP(B149,'Athlete List &amp; Times'!A:E,6,FALSE)</f>
        <v>#REF!</v>
      </c>
      <c r="F149" s="2">
        <v>17.899999999999999</v>
      </c>
    </row>
    <row r="150" spans="1:6" x14ac:dyDescent="0.3">
      <c r="A150" s="2" t="s">
        <v>10</v>
      </c>
      <c r="B150" s="2">
        <v>31</v>
      </c>
      <c r="C150" s="2" t="str">
        <f>VLOOKUP(B150,'Athlete List &amp; Times'!A:E,4,FALSE)</f>
        <v>R &amp; N</v>
      </c>
      <c r="D150" s="2" t="str">
        <f>VLOOKUP(B150,'Athlete List &amp; Times'!A:E,5,FALSE)</f>
        <v>U11B</v>
      </c>
      <c r="E150" s="2" t="e">
        <f>VLOOKUP(B150,'Athlete List &amp; Times'!A:E,6,FALSE)</f>
        <v>#REF!</v>
      </c>
      <c r="F150" s="2">
        <v>18.600000000000001</v>
      </c>
    </row>
    <row r="151" spans="1:6" x14ac:dyDescent="0.3">
      <c r="A151" s="2" t="s">
        <v>11</v>
      </c>
      <c r="B151" s="2">
        <v>276</v>
      </c>
      <c r="C151" s="2" t="str">
        <f>VLOOKUP(B151,'Athlete List &amp; Times'!A:E,4,FALSE)</f>
        <v>Silson</v>
      </c>
      <c r="D151" s="2" t="str">
        <f>VLOOKUP(B151,'Athlete List &amp; Times'!A:E,5,FALSE)</f>
        <v>U11B</v>
      </c>
      <c r="E151" s="2" t="e">
        <f>VLOOKUP(B151,'Athlete List &amp; Times'!A:E,6,FALSE)</f>
        <v>#REF!</v>
      </c>
      <c r="F151" s="2">
        <v>19.100000000000001</v>
      </c>
    </row>
    <row r="152" spans="1:6" x14ac:dyDescent="0.3">
      <c r="A152" s="2" t="s">
        <v>12</v>
      </c>
      <c r="B152" s="2">
        <v>47</v>
      </c>
      <c r="C152" s="2" t="str">
        <f>VLOOKUP(B152,'Athlete List &amp; Times'!A:E,4,FALSE)</f>
        <v>R &amp; N</v>
      </c>
      <c r="D152" s="2" t="str">
        <f>VLOOKUP(B152,'Athlete List &amp; Times'!A:E,5,FALSE)</f>
        <v>U13B</v>
      </c>
      <c r="E152" s="2" t="e">
        <f>VLOOKUP(B152,'Athlete List &amp; Times'!A:E,6,FALSE)</f>
        <v>#REF!</v>
      </c>
      <c r="F152" s="2">
        <v>19.7</v>
      </c>
    </row>
    <row r="153" spans="1:6" x14ac:dyDescent="0.3">
      <c r="A153" s="2"/>
      <c r="B153" s="2"/>
      <c r="C153" s="2"/>
      <c r="D153" s="2"/>
      <c r="E153" s="2"/>
      <c r="F153" s="2"/>
    </row>
    <row r="154" spans="1:6" x14ac:dyDescent="0.3">
      <c r="A154" s="1" t="s">
        <v>48</v>
      </c>
      <c r="B154" s="2"/>
      <c r="C154" s="2"/>
      <c r="D154" s="2"/>
      <c r="E154" s="2"/>
      <c r="F154" s="2"/>
    </row>
    <row r="155" spans="1:6" x14ac:dyDescent="0.3">
      <c r="A155" s="2" t="s">
        <v>1</v>
      </c>
      <c r="B155" s="2" t="s">
        <v>2</v>
      </c>
      <c r="C155" s="2" t="s">
        <v>3</v>
      </c>
      <c r="D155" s="2" t="s">
        <v>4</v>
      </c>
      <c r="E155" s="2" t="s">
        <v>5</v>
      </c>
      <c r="F155" s="2" t="s">
        <v>6</v>
      </c>
    </row>
    <row r="156" spans="1:6" x14ac:dyDescent="0.3">
      <c r="A156" s="2" t="s">
        <v>7</v>
      </c>
      <c r="B156" s="2">
        <v>283</v>
      </c>
      <c r="C156" s="2" t="str">
        <f>VLOOKUP(B156,'Athlete List &amp; Times'!A:E,4,FALSE)</f>
        <v>Silson</v>
      </c>
      <c r="D156" s="2" t="str">
        <f>VLOOKUP(B156,'Athlete List &amp; Times'!A:E,5,FALSE)</f>
        <v>U11G</v>
      </c>
      <c r="E156" s="2" t="e">
        <f>VLOOKUP(B156,'Athlete List &amp; Times'!A:E,6,FALSE)</f>
        <v>#REF!</v>
      </c>
      <c r="F156" s="2">
        <v>17.2</v>
      </c>
    </row>
    <row r="157" spans="1:6" x14ac:dyDescent="0.3">
      <c r="A157" s="2" t="s">
        <v>8</v>
      </c>
      <c r="B157" s="2">
        <v>256</v>
      </c>
      <c r="C157" s="2" t="str">
        <f>VLOOKUP(B157,'Athlete List &amp; Times'!A:E,4,FALSE)</f>
        <v>Harborough</v>
      </c>
      <c r="D157" s="2" t="str">
        <f>VLOOKUP(B157,'Athlete List &amp; Times'!A:E,5,FALSE)</f>
        <v>U11B</v>
      </c>
      <c r="E157" s="2" t="e">
        <f>VLOOKUP(B157,'Athlete List &amp; Times'!A:E,6,FALSE)</f>
        <v>#REF!</v>
      </c>
      <c r="F157" s="2">
        <v>17.600000000000001</v>
      </c>
    </row>
    <row r="158" spans="1:6" x14ac:dyDescent="0.3">
      <c r="A158" s="2" t="s">
        <v>9</v>
      </c>
      <c r="B158" s="2">
        <v>172</v>
      </c>
      <c r="C158" s="2" t="str">
        <f>VLOOKUP(B158,'Athlete List &amp; Times'!A:E,4,FALSE)</f>
        <v>Kettering</v>
      </c>
      <c r="D158" s="2" t="str">
        <f>VLOOKUP(B158,'Athlete List &amp; Times'!A:E,5,FALSE)</f>
        <v>U13B</v>
      </c>
      <c r="E158" s="2" t="e">
        <f>VLOOKUP(B158,'Athlete List &amp; Times'!A:E,6,FALSE)</f>
        <v>#REF!</v>
      </c>
      <c r="F158" s="2">
        <v>17.7</v>
      </c>
    </row>
    <row r="159" spans="1:6" x14ac:dyDescent="0.3">
      <c r="A159" s="2" t="s">
        <v>10</v>
      </c>
      <c r="B159" s="2">
        <v>40</v>
      </c>
      <c r="C159" s="2" t="str">
        <f>VLOOKUP(B159,'Athlete List &amp; Times'!A:E,4,FALSE)</f>
        <v>R &amp; N</v>
      </c>
      <c r="D159" s="2" t="str">
        <f>VLOOKUP(B159,'Athlete List &amp; Times'!A:E,5,FALSE)</f>
        <v>U11B</v>
      </c>
      <c r="E159" s="2" t="e">
        <f>VLOOKUP(B159,'Athlete List &amp; Times'!A:E,6,FALSE)</f>
        <v>#REF!</v>
      </c>
      <c r="F159" s="2">
        <v>17.899999999999999</v>
      </c>
    </row>
    <row r="160" spans="1:6" x14ac:dyDescent="0.3">
      <c r="A160" s="2" t="s">
        <v>11</v>
      </c>
      <c r="B160" s="2">
        <v>24</v>
      </c>
      <c r="C160" s="2" t="str">
        <f>VLOOKUP(B160,'Athlete List &amp; Times'!A:E,4,FALSE)</f>
        <v>R &amp; N</v>
      </c>
      <c r="D160" s="2" t="str">
        <f>VLOOKUP(B160,'Athlete List &amp; Times'!A:E,5,FALSE)</f>
        <v>U13B</v>
      </c>
      <c r="E160" s="2" t="e">
        <f>VLOOKUP(B160,'Athlete List &amp; Times'!A:E,6,FALSE)</f>
        <v>#REF!</v>
      </c>
      <c r="F160" s="2">
        <v>18</v>
      </c>
    </row>
    <row r="161" spans="1:6" x14ac:dyDescent="0.3">
      <c r="A161" s="2" t="s">
        <v>12</v>
      </c>
      <c r="B161" s="2">
        <v>279</v>
      </c>
      <c r="C161" s="2" t="str">
        <f>VLOOKUP(B161,'Athlete List &amp; Times'!A:E,4,FALSE)</f>
        <v>Silson</v>
      </c>
      <c r="D161" s="2" t="str">
        <f>VLOOKUP(B161,'Athlete List &amp; Times'!A:E,5,FALSE)</f>
        <v>U11B</v>
      </c>
      <c r="E161" s="2" t="e">
        <f>VLOOKUP(B161,'Athlete List &amp; Times'!A:E,6,FALSE)</f>
        <v>#REF!</v>
      </c>
      <c r="F161" s="2">
        <v>20.6</v>
      </c>
    </row>
    <row r="162" spans="1:6" x14ac:dyDescent="0.3">
      <c r="A162" s="2"/>
      <c r="B162" s="2"/>
      <c r="C162" s="2"/>
      <c r="D162" s="2"/>
      <c r="E162" s="2"/>
      <c r="F162" s="2"/>
    </row>
    <row r="163" spans="1:6" x14ac:dyDescent="0.3">
      <c r="A163" s="1" t="s">
        <v>49</v>
      </c>
      <c r="B163" s="2"/>
      <c r="C163" s="2"/>
      <c r="D163" s="2"/>
      <c r="E163" s="2"/>
      <c r="F163" s="2"/>
    </row>
    <row r="164" spans="1:6" x14ac:dyDescent="0.3">
      <c r="A164" s="2" t="s">
        <v>1</v>
      </c>
      <c r="B164" s="2" t="s">
        <v>2</v>
      </c>
      <c r="C164" s="2" t="s">
        <v>3</v>
      </c>
      <c r="D164" s="2" t="s">
        <v>4</v>
      </c>
      <c r="E164" s="2" t="s">
        <v>5</v>
      </c>
      <c r="F164" s="2" t="s">
        <v>6</v>
      </c>
    </row>
    <row r="165" spans="1:6" x14ac:dyDescent="0.3">
      <c r="A165" s="2" t="s">
        <v>7</v>
      </c>
      <c r="B165" s="2">
        <v>2</v>
      </c>
      <c r="C165" s="2" t="e">
        <f>VLOOKUP(B165,'Athlete List &amp; Times'!A:E,4,FALSE)</f>
        <v>#N/A</v>
      </c>
      <c r="D165" s="2" t="e">
        <f>VLOOKUP(B165,'Athlete List &amp; Times'!A:E,5,FALSE)</f>
        <v>#N/A</v>
      </c>
      <c r="E165" s="2" t="e">
        <f>VLOOKUP(B165,'Athlete List &amp; Times'!A:E,6,FALSE)</f>
        <v>#N/A</v>
      </c>
      <c r="F165" s="2">
        <v>17.5</v>
      </c>
    </row>
    <row r="166" spans="1:6" x14ac:dyDescent="0.3">
      <c r="A166" s="2" t="s">
        <v>8</v>
      </c>
      <c r="B166" s="2">
        <v>286</v>
      </c>
      <c r="C166" s="2" t="str">
        <f>VLOOKUP(B166,'Athlete List &amp; Times'!A:E,4,FALSE)</f>
        <v>Silson</v>
      </c>
      <c r="D166" s="2" t="str">
        <f>VLOOKUP(B166,'Athlete List &amp; Times'!A:E,5,FALSE)</f>
        <v>U11G</v>
      </c>
      <c r="E166" s="2" t="e">
        <f>VLOOKUP(B166,'Athlete List &amp; Times'!A:E,6,FALSE)</f>
        <v>#REF!</v>
      </c>
      <c r="F166" s="2">
        <v>17.7</v>
      </c>
    </row>
    <row r="167" spans="1:6" x14ac:dyDescent="0.3">
      <c r="A167" s="2" t="s">
        <v>9</v>
      </c>
      <c r="B167" s="2">
        <v>341</v>
      </c>
      <c r="C167" s="2" t="str">
        <f>VLOOKUP(B167,'Athlete List &amp; Times'!A:E,4,FALSE)</f>
        <v>R &amp; N</v>
      </c>
      <c r="D167" s="2" t="str">
        <f>VLOOKUP(B167,'Athlete List &amp; Times'!A:E,5,FALSE)</f>
        <v>U13G</v>
      </c>
      <c r="E167" s="2" t="e">
        <f>VLOOKUP(B167,'Athlete List &amp; Times'!A:E,6,FALSE)</f>
        <v>#REF!</v>
      </c>
      <c r="F167" s="2">
        <v>19.5</v>
      </c>
    </row>
    <row r="168" spans="1:6" x14ac:dyDescent="0.3">
      <c r="A168" s="2" t="s">
        <v>10</v>
      </c>
      <c r="B168" s="2">
        <v>302</v>
      </c>
      <c r="C168" s="2" t="str">
        <f>VLOOKUP(B168,'Athlete List &amp; Times'!A:E,4,FALSE)</f>
        <v>WDAC</v>
      </c>
      <c r="D168" s="2" t="str">
        <f>VLOOKUP(B168,'Athlete List &amp; Times'!A:E,5,FALSE)</f>
        <v>U13G</v>
      </c>
      <c r="E168" s="2" t="e">
        <f>VLOOKUP(B168,'Athlete List &amp; Times'!A:E,6,FALSE)</f>
        <v>#REF!</v>
      </c>
      <c r="F168" s="2">
        <v>19.5</v>
      </c>
    </row>
    <row r="169" spans="1:6" x14ac:dyDescent="0.3">
      <c r="A169" s="2" t="s">
        <v>11</v>
      </c>
      <c r="B169" s="2">
        <v>19</v>
      </c>
      <c r="C169" s="2" t="str">
        <f>VLOOKUP(B169,'Athlete List &amp; Times'!A:E,4,FALSE)</f>
        <v>R &amp; N</v>
      </c>
      <c r="D169" s="2" t="str">
        <f>VLOOKUP(B169,'Athlete List &amp; Times'!A:E,5,FALSE)</f>
        <v>U13B</v>
      </c>
      <c r="E169" s="2" t="e">
        <f>VLOOKUP(B169,'Athlete List &amp; Times'!A:E,6,FALSE)</f>
        <v>#REF!</v>
      </c>
      <c r="F169" s="2">
        <v>19.8</v>
      </c>
    </row>
    <row r="170" spans="1:6" x14ac:dyDescent="0.3">
      <c r="A170" s="2" t="s">
        <v>12</v>
      </c>
      <c r="B170" s="2">
        <v>171</v>
      </c>
      <c r="C170" s="2" t="str">
        <f>VLOOKUP(B170,'Athlete List &amp; Times'!A:E,4,FALSE)</f>
        <v>Kettering</v>
      </c>
      <c r="D170" s="2" t="str">
        <f>VLOOKUP(B170,'Athlete List &amp; Times'!A:E,5,FALSE)</f>
        <v>U13B</v>
      </c>
      <c r="E170" s="2" t="e">
        <f>VLOOKUP(B170,'Athlete List &amp; Times'!A:E,6,FALSE)</f>
        <v>#REF!</v>
      </c>
      <c r="F170" s="2">
        <v>21.1</v>
      </c>
    </row>
    <row r="171" spans="1:6" x14ac:dyDescent="0.3">
      <c r="A171" s="2"/>
      <c r="B171" s="2"/>
      <c r="C171" s="2"/>
      <c r="D171" s="2"/>
      <c r="E171" s="2"/>
      <c r="F171" s="2"/>
    </row>
    <row r="172" spans="1:6" x14ac:dyDescent="0.3">
      <c r="A172" s="1" t="s">
        <v>50</v>
      </c>
      <c r="B172" s="2"/>
      <c r="C172" s="2"/>
      <c r="D172" s="2"/>
      <c r="E172" s="2"/>
      <c r="F172" s="2"/>
    </row>
    <row r="173" spans="1:6" x14ac:dyDescent="0.3">
      <c r="A173" s="2" t="s">
        <v>1</v>
      </c>
      <c r="B173" s="2" t="s">
        <v>2</v>
      </c>
      <c r="C173" s="2" t="s">
        <v>3</v>
      </c>
      <c r="D173" s="2" t="s">
        <v>4</v>
      </c>
      <c r="E173" s="2" t="s">
        <v>5</v>
      </c>
      <c r="F173" s="2" t="s">
        <v>6</v>
      </c>
    </row>
    <row r="174" spans="1:6" x14ac:dyDescent="0.3">
      <c r="A174" s="2" t="s">
        <v>7</v>
      </c>
      <c r="B174" s="2">
        <v>277</v>
      </c>
      <c r="C174" s="2" t="str">
        <f>VLOOKUP(B174,'Athlete List &amp; Times'!A:E,4,FALSE)</f>
        <v>Silson</v>
      </c>
      <c r="D174" s="2" t="str">
        <f>VLOOKUP(B174,'Athlete List &amp; Times'!A:E,5,FALSE)</f>
        <v>U11B</v>
      </c>
      <c r="E174" s="2" t="e">
        <f>VLOOKUP(B174,'Athlete List &amp; Times'!A:E,6,FALSE)</f>
        <v>#REF!</v>
      </c>
      <c r="F174" s="2">
        <v>16.7</v>
      </c>
    </row>
    <row r="175" spans="1:6" x14ac:dyDescent="0.3">
      <c r="A175" s="2" t="s">
        <v>8</v>
      </c>
      <c r="B175" s="2">
        <v>340</v>
      </c>
      <c r="C175" s="2" t="str">
        <f>VLOOKUP(B175,'Athlete List &amp; Times'!A:E,4,FALSE)</f>
        <v>R &amp; N</v>
      </c>
      <c r="D175" s="2" t="str">
        <f>VLOOKUP(B175,'Athlete List &amp; Times'!A:E,5,FALSE)</f>
        <v>U13B</v>
      </c>
      <c r="E175" s="2" t="e">
        <f>VLOOKUP(B175,'Athlete List &amp; Times'!A:E,6,FALSE)</f>
        <v>#REF!</v>
      </c>
      <c r="F175" s="2">
        <v>17</v>
      </c>
    </row>
    <row r="176" spans="1:6" x14ac:dyDescent="0.3">
      <c r="A176" s="2" t="s">
        <v>9</v>
      </c>
      <c r="B176" s="2">
        <v>169</v>
      </c>
      <c r="C176" s="2" t="str">
        <f>VLOOKUP(B176,'Athlete List &amp; Times'!A:E,4,FALSE)</f>
        <v>Kettering</v>
      </c>
      <c r="D176" s="2" t="str">
        <f>VLOOKUP(B176,'Athlete List &amp; Times'!A:E,5,FALSE)</f>
        <v>U13G</v>
      </c>
      <c r="E176" s="2" t="e">
        <f>VLOOKUP(B176,'Athlete List &amp; Times'!A:E,6,FALSE)</f>
        <v>#REF!</v>
      </c>
      <c r="F176" s="2">
        <v>17.600000000000001</v>
      </c>
    </row>
    <row r="177" spans="1:6" x14ac:dyDescent="0.3">
      <c r="A177" s="2" t="s">
        <v>10</v>
      </c>
      <c r="B177" s="2">
        <v>12</v>
      </c>
      <c r="C177" s="2" t="str">
        <f>VLOOKUP(B177,'Athlete List &amp; Times'!A:E,4,FALSE)</f>
        <v>R &amp; N</v>
      </c>
      <c r="D177" s="2" t="str">
        <f>VLOOKUP(B177,'Athlete List &amp; Times'!A:E,5,FALSE)</f>
        <v>U11G</v>
      </c>
      <c r="E177" s="2" t="e">
        <f>VLOOKUP(B177,'Athlete List &amp; Times'!A:E,6,FALSE)</f>
        <v>#REF!</v>
      </c>
      <c r="F177" s="2">
        <v>18.100000000000001</v>
      </c>
    </row>
    <row r="178" spans="1:6" x14ac:dyDescent="0.3">
      <c r="A178" s="2" t="s">
        <v>11</v>
      </c>
      <c r="B178" s="2">
        <v>109</v>
      </c>
      <c r="C178" s="2" t="str">
        <f>VLOOKUP(B178,'Athlete List &amp; Times'!A:E,4,FALSE)</f>
        <v>Corby</v>
      </c>
      <c r="D178" s="2" t="str">
        <f>VLOOKUP(B178,'Athlete List &amp; Times'!A:E,5,FALSE)</f>
        <v>U13G</v>
      </c>
      <c r="E178" s="2" t="e">
        <f>VLOOKUP(B178,'Athlete List &amp; Times'!A:E,6,FALSE)</f>
        <v>#REF!</v>
      </c>
      <c r="F178" s="2">
        <v>19</v>
      </c>
    </row>
    <row r="179" spans="1:6" x14ac:dyDescent="0.3">
      <c r="A179" s="2" t="s">
        <v>12</v>
      </c>
      <c r="B179" s="2">
        <v>6</v>
      </c>
      <c r="C179" s="2" t="str">
        <f>VLOOKUP(B179,'Athlete List &amp; Times'!A:E,4,FALSE)</f>
        <v>R &amp; N</v>
      </c>
      <c r="D179" s="2" t="str">
        <f>VLOOKUP(B179,'Athlete List &amp; Times'!A:E,5,FALSE)</f>
        <v>U13B</v>
      </c>
      <c r="E179" s="2" t="e">
        <f>VLOOKUP(B179,'Athlete List &amp; Times'!A:E,6,FALSE)</f>
        <v>#REF!</v>
      </c>
      <c r="F179" s="2">
        <v>19.8</v>
      </c>
    </row>
    <row r="180" spans="1:6" x14ac:dyDescent="0.3">
      <c r="A180" s="2"/>
      <c r="B180" s="2"/>
      <c r="C180" s="2"/>
      <c r="D180" s="2"/>
      <c r="E180" s="2"/>
      <c r="F180" s="2"/>
    </row>
    <row r="181" spans="1:6" x14ac:dyDescent="0.3">
      <c r="A181" s="1" t="s">
        <v>47</v>
      </c>
      <c r="B181" s="2"/>
      <c r="C181" s="2"/>
      <c r="D181" s="2"/>
      <c r="E181" s="2"/>
      <c r="F181" s="2"/>
    </row>
    <row r="182" spans="1:6" x14ac:dyDescent="0.3">
      <c r="A182" s="2" t="s">
        <v>1</v>
      </c>
      <c r="B182" s="2" t="s">
        <v>2</v>
      </c>
      <c r="C182" s="2" t="s">
        <v>3</v>
      </c>
      <c r="D182" s="2" t="s">
        <v>4</v>
      </c>
      <c r="E182" s="2" t="s">
        <v>5</v>
      </c>
      <c r="F182" s="2" t="s">
        <v>6</v>
      </c>
    </row>
    <row r="183" spans="1:6" x14ac:dyDescent="0.3">
      <c r="A183" s="2" t="s">
        <v>7</v>
      </c>
      <c r="B183" s="2">
        <v>21</v>
      </c>
      <c r="C183" s="2" t="str">
        <f>VLOOKUP(B183,'Athlete List &amp; Times'!A:E,4,FALSE)</f>
        <v>R &amp; N</v>
      </c>
      <c r="D183" s="2" t="str">
        <f>VLOOKUP(B183,'Athlete List &amp; Times'!A:E,5,FALSE)</f>
        <v>U13B</v>
      </c>
      <c r="E183" s="2" t="e">
        <f>VLOOKUP(B183,'Athlete List &amp; Times'!A:E,6,FALSE)</f>
        <v>#REF!</v>
      </c>
      <c r="F183" s="2">
        <v>16</v>
      </c>
    </row>
    <row r="184" spans="1:6" x14ac:dyDescent="0.3">
      <c r="A184" s="2" t="s">
        <v>8</v>
      </c>
      <c r="B184" s="2">
        <v>11</v>
      </c>
      <c r="C184" s="2" t="str">
        <f>VLOOKUP(B184,'Athlete List &amp; Times'!A:E,4,FALSE)</f>
        <v>R &amp; N</v>
      </c>
      <c r="D184" s="2" t="str">
        <f>VLOOKUP(B184,'Athlete List &amp; Times'!A:E,5,FALSE)</f>
        <v>U13B</v>
      </c>
      <c r="E184" s="2" t="e">
        <f>VLOOKUP(B184,'Athlete List &amp; Times'!A:E,6,FALSE)</f>
        <v>#REF!</v>
      </c>
      <c r="F184" s="2">
        <v>16.5</v>
      </c>
    </row>
    <row r="185" spans="1:6" x14ac:dyDescent="0.3">
      <c r="A185" s="2" t="s">
        <v>9</v>
      </c>
      <c r="B185" s="2">
        <v>179</v>
      </c>
      <c r="C185" s="2" t="str">
        <f>VLOOKUP(B185,'Athlete List &amp; Times'!A:E,4,FALSE)</f>
        <v>Kettering</v>
      </c>
      <c r="D185" s="2" t="str">
        <f>VLOOKUP(B185,'Athlete List &amp; Times'!A:E,5,FALSE)</f>
        <v>U13G</v>
      </c>
      <c r="E185" s="2" t="e">
        <f>VLOOKUP(B185,'Athlete List &amp; Times'!A:E,6,FALSE)</f>
        <v>#REF!</v>
      </c>
      <c r="F185" s="2">
        <v>18.3</v>
      </c>
    </row>
    <row r="186" spans="1:6" x14ac:dyDescent="0.3">
      <c r="A186" s="2" t="s">
        <v>10</v>
      </c>
      <c r="B186" s="2">
        <v>350</v>
      </c>
      <c r="C186" s="2" t="str">
        <f>VLOOKUP(B186,'Athlete List &amp; Times'!A:E,4,FALSE)</f>
        <v>R &amp; N</v>
      </c>
      <c r="D186" s="2" t="str">
        <f>VLOOKUP(B186,'Athlete List &amp; Times'!A:E,5,FALSE)</f>
        <v>U13G</v>
      </c>
      <c r="E186" s="2" t="e">
        <f>VLOOKUP(B186,'Athlete List &amp; Times'!A:E,6,FALSE)</f>
        <v>#REF!</v>
      </c>
      <c r="F186" s="2">
        <v>18.5</v>
      </c>
    </row>
    <row r="187" spans="1:6" x14ac:dyDescent="0.3">
      <c r="A187" s="2" t="s">
        <v>11</v>
      </c>
      <c r="B187" s="2">
        <v>34</v>
      </c>
      <c r="C187" s="2" t="str">
        <f>VLOOKUP(B187,'Athlete List &amp; Times'!A:E,4,FALSE)</f>
        <v>R &amp; N</v>
      </c>
      <c r="D187" s="2" t="str">
        <f>VLOOKUP(B187,'Athlete List &amp; Times'!A:E,5,FALSE)</f>
        <v>U11G</v>
      </c>
      <c r="E187" s="2" t="e">
        <f>VLOOKUP(B187,'Athlete List &amp; Times'!A:E,6,FALSE)</f>
        <v>#REF!</v>
      </c>
      <c r="F187" s="2">
        <v>20.100000000000001</v>
      </c>
    </row>
    <row r="188" spans="1:6" x14ac:dyDescent="0.3">
      <c r="A188" s="2"/>
      <c r="B188" s="2"/>
      <c r="C188" s="2"/>
      <c r="D188" s="2"/>
      <c r="E188" s="2"/>
      <c r="F188" s="2"/>
    </row>
    <row r="189" spans="1:6" x14ac:dyDescent="0.3">
      <c r="A189" s="1" t="s">
        <v>48</v>
      </c>
      <c r="B189" s="2"/>
      <c r="C189" s="2"/>
      <c r="D189" s="2"/>
      <c r="E189" s="2"/>
      <c r="F189" s="2"/>
    </row>
    <row r="190" spans="1:6" x14ac:dyDescent="0.3">
      <c r="A190" s="2" t="s">
        <v>1</v>
      </c>
      <c r="B190" s="2" t="s">
        <v>2</v>
      </c>
      <c r="C190" s="2" t="s">
        <v>3</v>
      </c>
      <c r="D190" s="2" t="s">
        <v>4</v>
      </c>
      <c r="E190" s="2" t="s">
        <v>5</v>
      </c>
      <c r="F190" s="2" t="s">
        <v>6</v>
      </c>
    </row>
    <row r="191" spans="1:6" x14ac:dyDescent="0.3">
      <c r="A191" s="2" t="s">
        <v>7</v>
      </c>
      <c r="B191" s="2">
        <v>112</v>
      </c>
      <c r="C191" s="2" t="str">
        <f>VLOOKUP(B191,'Athlete List &amp; Times'!A:E,4,FALSE)</f>
        <v>Corby</v>
      </c>
      <c r="D191" s="2" t="str">
        <f>VLOOKUP(B191,'Athlete List &amp; Times'!A:E,5,FALSE)</f>
        <v>U13G</v>
      </c>
      <c r="E191" s="2" t="e">
        <f>VLOOKUP(B191,'Athlete List &amp; Times'!A:E,6,FALSE)</f>
        <v>#REF!</v>
      </c>
      <c r="F191" s="2">
        <v>16.399999999999999</v>
      </c>
    </row>
    <row r="192" spans="1:6" x14ac:dyDescent="0.3">
      <c r="A192" s="2" t="s">
        <v>8</v>
      </c>
      <c r="B192" s="2">
        <v>29</v>
      </c>
      <c r="C192" s="2" t="str">
        <f>VLOOKUP(B192,'Athlete List &amp; Times'!A:E,4,FALSE)</f>
        <v>R &amp; N</v>
      </c>
      <c r="D192" s="2" t="str">
        <f>VLOOKUP(B192,'Athlete List &amp; Times'!A:E,5,FALSE)</f>
        <v>U11B</v>
      </c>
      <c r="E192" s="2" t="e">
        <f>VLOOKUP(B192,'Athlete List &amp; Times'!A:E,6,FALSE)</f>
        <v>#REF!</v>
      </c>
      <c r="F192" s="2">
        <v>18</v>
      </c>
    </row>
    <row r="193" spans="1:6" x14ac:dyDescent="0.3">
      <c r="A193" s="2" t="s">
        <v>9</v>
      </c>
      <c r="B193" s="2">
        <v>17</v>
      </c>
      <c r="C193" s="2" t="str">
        <f>VLOOKUP(B193,'Athlete List &amp; Times'!A:E,4,FALSE)</f>
        <v>R &amp; N</v>
      </c>
      <c r="D193" s="2" t="str">
        <f>VLOOKUP(B193,'Athlete List &amp; Times'!A:E,5,FALSE)</f>
        <v>U11G</v>
      </c>
      <c r="E193" s="2" t="e">
        <f>VLOOKUP(B193,'Athlete List &amp; Times'!A:E,6,FALSE)</f>
        <v>#REF!</v>
      </c>
      <c r="F193" s="2">
        <v>19.100000000000001</v>
      </c>
    </row>
    <row r="194" spans="1:6" x14ac:dyDescent="0.3">
      <c r="A194" s="2" t="s">
        <v>10</v>
      </c>
      <c r="B194" s="2">
        <v>41</v>
      </c>
      <c r="C194" s="2" t="str">
        <f>VLOOKUP(B194,'Athlete List &amp; Times'!A:E,4,FALSE)</f>
        <v>R &amp; N</v>
      </c>
      <c r="D194" s="2" t="str">
        <f>VLOOKUP(B194,'Athlete List &amp; Times'!A:E,5,FALSE)</f>
        <v>U11G</v>
      </c>
      <c r="E194" s="2" t="e">
        <f>VLOOKUP(B194,'Athlete List &amp; Times'!A:E,6,FALSE)</f>
        <v>#REF!</v>
      </c>
      <c r="F194" s="2">
        <v>20.7</v>
      </c>
    </row>
    <row r="195" spans="1:6" x14ac:dyDescent="0.3">
      <c r="A195" s="2" t="s">
        <v>11</v>
      </c>
      <c r="B195" s="2">
        <v>344</v>
      </c>
      <c r="C195" s="2" t="str">
        <f>VLOOKUP(B195,'Athlete List &amp; Times'!A:E,4,FALSE)</f>
        <v>R &amp; N</v>
      </c>
      <c r="D195" s="2" t="str">
        <f>VLOOKUP(B195,'Athlete List &amp; Times'!A:E,5,FALSE)</f>
        <v>U13G</v>
      </c>
      <c r="E195" s="2" t="e">
        <f>VLOOKUP(B195,'Athlete List &amp; Times'!A:E,6,FALSE)</f>
        <v>#REF!</v>
      </c>
      <c r="F195" s="2">
        <v>21.2</v>
      </c>
    </row>
    <row r="196" spans="1:6" x14ac:dyDescent="0.3">
      <c r="A196" s="2"/>
      <c r="B196" s="2"/>
      <c r="C196" s="2"/>
      <c r="D196" s="2"/>
      <c r="E196" s="2"/>
      <c r="F196" s="2"/>
    </row>
    <row r="197" spans="1:6" x14ac:dyDescent="0.3">
      <c r="A197" s="1" t="s">
        <v>49</v>
      </c>
      <c r="B197" s="2"/>
      <c r="C197" s="2"/>
      <c r="D197" s="2"/>
      <c r="E197" s="2"/>
      <c r="F197" s="2"/>
    </row>
    <row r="198" spans="1:6" x14ac:dyDescent="0.3">
      <c r="A198" s="2" t="s">
        <v>1</v>
      </c>
      <c r="B198" s="2" t="s">
        <v>2</v>
      </c>
      <c r="C198" s="2" t="s">
        <v>3</v>
      </c>
      <c r="D198" s="2" t="s">
        <v>4</v>
      </c>
      <c r="E198" s="2" t="s">
        <v>5</v>
      </c>
      <c r="F198" s="2" t="s">
        <v>6</v>
      </c>
    </row>
    <row r="199" spans="1:6" x14ac:dyDescent="0.3">
      <c r="A199" s="2" t="s">
        <v>7</v>
      </c>
      <c r="B199" s="2">
        <v>10</v>
      </c>
      <c r="C199" s="2" t="str">
        <f>VLOOKUP(B199,'Athlete List &amp; Times'!A:E,4,FALSE)</f>
        <v>R &amp; N</v>
      </c>
      <c r="D199" s="2" t="str">
        <f>VLOOKUP(B199,'Athlete List &amp; Times'!A:E,5,FALSE)</f>
        <v>U11G</v>
      </c>
      <c r="E199" s="2" t="e">
        <f>VLOOKUP(B199,'Athlete List &amp; Times'!A:E,6,FALSE)</f>
        <v>#REF!</v>
      </c>
      <c r="F199" s="2">
        <v>15.9</v>
      </c>
    </row>
    <row r="200" spans="1:6" x14ac:dyDescent="0.3">
      <c r="A200" s="2" t="s">
        <v>8</v>
      </c>
      <c r="B200" s="2">
        <v>30</v>
      </c>
      <c r="C200" s="2" t="str">
        <f>VLOOKUP(B200,'Athlete List &amp; Times'!A:E,4,FALSE)</f>
        <v>R &amp; N</v>
      </c>
      <c r="D200" s="2" t="str">
        <f>VLOOKUP(B200,'Athlete List &amp; Times'!A:E,5,FALSE)</f>
        <v>U13G</v>
      </c>
      <c r="E200" s="2" t="e">
        <f>VLOOKUP(B200,'Athlete List &amp; Times'!A:E,6,FALSE)</f>
        <v>#REF!</v>
      </c>
      <c r="F200" s="2">
        <v>17</v>
      </c>
    </row>
    <row r="201" spans="1:6" x14ac:dyDescent="0.3">
      <c r="A201" s="2" t="s">
        <v>9</v>
      </c>
      <c r="B201" s="2">
        <v>176</v>
      </c>
      <c r="C201" s="2" t="str">
        <f>VLOOKUP(B201,'Athlete List &amp; Times'!A:E,4,FALSE)</f>
        <v>Kettering</v>
      </c>
      <c r="D201" s="2" t="str">
        <f>VLOOKUP(B201,'Athlete List &amp; Times'!A:E,5,FALSE)</f>
        <v>U13G</v>
      </c>
      <c r="E201" s="2" t="e">
        <f>VLOOKUP(B201,'Athlete List &amp; Times'!A:E,6,FALSE)</f>
        <v>#REF!</v>
      </c>
      <c r="F201" s="2">
        <v>18.7</v>
      </c>
    </row>
    <row r="202" spans="1:6" x14ac:dyDescent="0.3">
      <c r="A202" s="2" t="s">
        <v>10</v>
      </c>
      <c r="B202" s="2">
        <v>37</v>
      </c>
      <c r="C202" s="2" t="str">
        <f>VLOOKUP(B202,'Athlete List &amp; Times'!A:E,4,FALSE)</f>
        <v>R &amp; N</v>
      </c>
      <c r="D202" s="2" t="str">
        <f>VLOOKUP(B202,'Athlete List &amp; Times'!A:E,5,FALSE)</f>
        <v>U13B</v>
      </c>
      <c r="E202" s="2" t="e">
        <f>VLOOKUP(B202,'Athlete List &amp; Times'!A:E,6,FALSE)</f>
        <v>#REF!</v>
      </c>
      <c r="F202" s="2">
        <v>18.8</v>
      </c>
    </row>
    <row r="203" spans="1:6" x14ac:dyDescent="0.3">
      <c r="A203" s="2"/>
      <c r="B203" s="2"/>
      <c r="C203" s="2"/>
      <c r="D203" s="2"/>
      <c r="E203" s="2"/>
      <c r="F203" s="2"/>
    </row>
    <row r="204" spans="1:6" x14ac:dyDescent="0.3">
      <c r="A204" s="2"/>
      <c r="B204" s="2"/>
      <c r="C204" s="2"/>
      <c r="D204" s="2"/>
      <c r="E204" s="2"/>
      <c r="F204" s="2"/>
    </row>
    <row r="205" spans="1:6" x14ac:dyDescent="0.3">
      <c r="A205" s="2"/>
      <c r="B205" s="2"/>
      <c r="C205" s="2"/>
      <c r="D205" s="2"/>
      <c r="E205" s="2"/>
      <c r="F205" s="2"/>
    </row>
    <row r="206" spans="1:6" x14ac:dyDescent="0.3">
      <c r="A206" s="2"/>
      <c r="B206" s="2"/>
      <c r="C206" s="2"/>
      <c r="D206" s="2"/>
      <c r="E206" s="2"/>
      <c r="F206" s="2"/>
    </row>
    <row r="207" spans="1:6" x14ac:dyDescent="0.3">
      <c r="A207" s="2"/>
      <c r="B207" s="2"/>
      <c r="C207" s="2"/>
      <c r="D207" s="2"/>
      <c r="E207" s="2"/>
      <c r="F207" s="2"/>
    </row>
    <row r="208" spans="1:6" x14ac:dyDescent="0.3">
      <c r="A208" s="2"/>
      <c r="B208" s="2"/>
      <c r="C208" s="2"/>
      <c r="D208" s="2"/>
      <c r="E208" s="2"/>
      <c r="F208" s="2"/>
    </row>
    <row r="209" spans="1:6" x14ac:dyDescent="0.3">
      <c r="A209" s="2"/>
      <c r="B209" s="2"/>
      <c r="C209" s="2"/>
      <c r="D209" s="2"/>
      <c r="E209" s="2"/>
      <c r="F209" s="2"/>
    </row>
    <row r="210" spans="1:6" x14ac:dyDescent="0.3">
      <c r="A210" s="2"/>
      <c r="B210" s="2"/>
      <c r="C210" s="2"/>
      <c r="D210" s="2"/>
      <c r="E210" s="2"/>
      <c r="F210" s="2"/>
    </row>
    <row r="211" spans="1:6" x14ac:dyDescent="0.3">
      <c r="A211" s="2"/>
      <c r="B211" s="2"/>
      <c r="C211" s="2"/>
      <c r="D211" s="2"/>
      <c r="E211" s="2"/>
      <c r="F211" s="2"/>
    </row>
    <row r="212" spans="1:6" x14ac:dyDescent="0.3">
      <c r="A212" s="2"/>
      <c r="B212" s="2"/>
      <c r="C212" s="2"/>
      <c r="D212" s="2"/>
      <c r="E212" s="2"/>
      <c r="F212" s="2"/>
    </row>
    <row r="213" spans="1:6" x14ac:dyDescent="0.3">
      <c r="A213" s="2"/>
      <c r="B213" s="2"/>
      <c r="C213" s="2"/>
      <c r="D213" s="2"/>
      <c r="E213" s="2"/>
      <c r="F213" s="2"/>
    </row>
    <row r="214" spans="1:6" x14ac:dyDescent="0.3">
      <c r="A214" s="2"/>
      <c r="B214" s="2"/>
      <c r="C214" s="2"/>
      <c r="D214" s="2"/>
      <c r="E214" s="2"/>
      <c r="F214" s="2"/>
    </row>
    <row r="215" spans="1:6" x14ac:dyDescent="0.3">
      <c r="A215" s="2"/>
      <c r="B215" s="2"/>
      <c r="C215" s="2"/>
      <c r="D215" s="2"/>
      <c r="E215" s="2"/>
      <c r="F215" s="2"/>
    </row>
    <row r="216" spans="1:6" x14ac:dyDescent="0.3">
      <c r="A216" s="2"/>
      <c r="B216" s="2"/>
      <c r="C216" s="2"/>
      <c r="D216" s="2"/>
      <c r="E216" s="2"/>
      <c r="F216" s="2"/>
    </row>
    <row r="217" spans="1:6" x14ac:dyDescent="0.3">
      <c r="A217" s="2"/>
      <c r="B217" s="2"/>
      <c r="C217" s="2"/>
      <c r="D217" s="2"/>
      <c r="E217" s="2"/>
      <c r="F217" s="2"/>
    </row>
    <row r="218" spans="1:6" x14ac:dyDescent="0.3">
      <c r="A218" s="2"/>
      <c r="B218" s="2"/>
      <c r="C218" s="2"/>
      <c r="D218" s="2"/>
      <c r="E218" s="2"/>
      <c r="F218" s="2"/>
    </row>
    <row r="219" spans="1:6" x14ac:dyDescent="0.3">
      <c r="A219" s="2"/>
      <c r="B219" s="2"/>
      <c r="C219" s="2"/>
      <c r="D219" s="2"/>
      <c r="E219" s="2"/>
      <c r="F219" s="2"/>
    </row>
    <row r="220" spans="1:6" x14ac:dyDescent="0.3">
      <c r="A220" s="2"/>
      <c r="B220" s="2"/>
      <c r="C220" s="2"/>
      <c r="D220" s="2"/>
      <c r="E220" s="2"/>
      <c r="F220" s="2"/>
    </row>
    <row r="221" spans="1:6" x14ac:dyDescent="0.3">
      <c r="A221" s="2"/>
      <c r="B221" s="2"/>
      <c r="C221" s="2"/>
      <c r="D221" s="2"/>
      <c r="E221" s="2"/>
      <c r="F221" s="2"/>
    </row>
    <row r="222" spans="1:6" x14ac:dyDescent="0.3">
      <c r="A222" s="2"/>
      <c r="B222" s="2"/>
      <c r="C222" s="2"/>
      <c r="D222" s="2"/>
      <c r="E222" s="2"/>
      <c r="F222" s="2"/>
    </row>
    <row r="223" spans="1:6" x14ac:dyDescent="0.3">
      <c r="A223" s="2"/>
      <c r="B223" s="2"/>
      <c r="C223" s="2"/>
      <c r="D223" s="2"/>
      <c r="E223" s="2"/>
      <c r="F223" s="2"/>
    </row>
    <row r="224" spans="1:6" x14ac:dyDescent="0.3">
      <c r="A224" s="2"/>
      <c r="B224" s="2"/>
      <c r="C224" s="2"/>
      <c r="D224" s="2"/>
      <c r="E224" s="2"/>
      <c r="F224" s="2"/>
    </row>
    <row r="225" spans="1:6" x14ac:dyDescent="0.3">
      <c r="A225" s="2"/>
      <c r="B225" s="2"/>
      <c r="C225" s="2"/>
      <c r="D225" s="2"/>
      <c r="E225" s="2"/>
      <c r="F225" s="2"/>
    </row>
    <row r="226" spans="1:6" x14ac:dyDescent="0.3">
      <c r="A226" s="2"/>
      <c r="B226" s="2"/>
      <c r="C226" s="2"/>
      <c r="D226" s="2"/>
      <c r="E226" s="2"/>
      <c r="F226" s="2"/>
    </row>
    <row r="227" spans="1:6" x14ac:dyDescent="0.3">
      <c r="A227" s="2"/>
      <c r="B227" s="2"/>
      <c r="C227" s="2"/>
      <c r="D227" s="2"/>
      <c r="E227" s="2"/>
      <c r="F227" s="2"/>
    </row>
    <row r="228" spans="1:6" x14ac:dyDescent="0.3">
      <c r="A228" s="2"/>
      <c r="B228" s="2"/>
      <c r="C228" s="2"/>
      <c r="D228" s="2"/>
      <c r="E228" s="2"/>
      <c r="F228" s="2"/>
    </row>
    <row r="229" spans="1:6" x14ac:dyDescent="0.3">
      <c r="A229" s="2"/>
      <c r="B229" s="2"/>
      <c r="C229" s="2"/>
      <c r="D229" s="2"/>
      <c r="E229" s="2"/>
      <c r="F229" s="2"/>
    </row>
    <row r="230" spans="1:6" x14ac:dyDescent="0.3">
      <c r="A230" s="2"/>
      <c r="B230" s="2"/>
      <c r="C230" s="2"/>
      <c r="D230" s="2"/>
      <c r="E230" s="2"/>
      <c r="F230" s="2"/>
    </row>
    <row r="231" spans="1:6" x14ac:dyDescent="0.3">
      <c r="A231" s="2"/>
      <c r="B231" s="2"/>
      <c r="C231" s="2"/>
      <c r="D231" s="2"/>
      <c r="E231" s="2"/>
      <c r="F231" s="2"/>
    </row>
    <row r="232" spans="1:6" x14ac:dyDescent="0.3">
      <c r="A232" s="2"/>
      <c r="B232" s="2"/>
      <c r="C232" s="2"/>
      <c r="D232" s="2"/>
      <c r="E232" s="2"/>
      <c r="F232" s="2"/>
    </row>
    <row r="233" spans="1:6" x14ac:dyDescent="0.3">
      <c r="A233" s="2"/>
      <c r="B233" s="2"/>
      <c r="C233" s="2"/>
      <c r="D233" s="2"/>
      <c r="E233" s="2"/>
      <c r="F233" s="2"/>
    </row>
    <row r="234" spans="1:6" x14ac:dyDescent="0.3">
      <c r="A234" s="2"/>
      <c r="B234" s="2"/>
      <c r="C234" s="2"/>
      <c r="D234" s="2"/>
      <c r="E234" s="2"/>
      <c r="F234" s="2"/>
    </row>
  </sheetData>
  <sheetCalcPr fullCalcOnLoa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3"/>
  <sheetViews>
    <sheetView workbookViewId="0">
      <pane xSplit="10" ySplit="3" topLeftCell="K140" activePane="bottomRight" state="frozen"/>
      <selection pane="topRight" activeCell="J1" sqref="J1"/>
      <selection pane="bottomLeft" activeCell="A4" sqref="A4"/>
      <selection pane="bottomRight" activeCell="C144" sqref="C144"/>
    </sheetView>
  </sheetViews>
  <sheetFormatPr defaultColWidth="9.109375" defaultRowHeight="13.2" x14ac:dyDescent="0.25"/>
  <cols>
    <col min="1" max="1" width="9.109375" style="2"/>
    <col min="2" max="2" width="6.6640625" style="82" customWidth="1"/>
    <col min="3" max="3" width="21.5546875" style="33" customWidth="1"/>
    <col min="4" max="4" width="20.109375" style="2" bestFit="1" customWidth="1"/>
    <col min="5" max="5" width="11.44140625" style="33" bestFit="1" customWidth="1"/>
    <col min="6" max="6" width="7.88671875" style="2" bestFit="1" customWidth="1"/>
    <col min="7" max="7" width="7.88671875" style="33" customWidth="1"/>
    <col min="8" max="8" width="7.88671875" style="79" bestFit="1" customWidth="1"/>
    <col min="9" max="9" width="4.5546875" style="83" customWidth="1"/>
    <col min="10" max="10" width="5" style="84" customWidth="1"/>
    <col min="11" max="11" width="8.88671875" style="32" customWidth="1"/>
    <col min="12" max="12" width="8.88671875" style="1" customWidth="1"/>
    <col min="13" max="13" width="10.6640625" style="32" bestFit="1" customWidth="1"/>
    <col min="14" max="14" width="10.44140625" style="1" bestFit="1" customWidth="1"/>
    <col min="15" max="15" width="12.6640625" style="32" bestFit="1" customWidth="1"/>
    <col min="16" max="16" width="8.88671875" style="1" customWidth="1"/>
    <col min="17" max="17" width="8.88671875" style="32" customWidth="1"/>
    <col min="18" max="18" width="8.88671875" style="1" customWidth="1"/>
    <col min="19" max="19" width="8.88671875" style="32" customWidth="1"/>
    <col min="20" max="20" width="8.88671875" style="38" customWidth="1"/>
    <col min="21" max="21" width="8.88671875" style="32" customWidth="1"/>
    <col min="22" max="22" width="8.88671875" style="1" customWidth="1"/>
    <col min="23" max="23" width="8.88671875" style="32" customWidth="1"/>
    <col min="24" max="24" width="8.88671875" style="1" customWidth="1"/>
    <col min="25" max="25" width="8.88671875" style="32" customWidth="1"/>
    <col min="26" max="26" width="8.88671875" style="1" customWidth="1"/>
    <col min="27" max="27" width="8.88671875" style="32" customWidth="1"/>
    <col min="28" max="28" width="8.88671875" style="1" customWidth="1"/>
    <col min="29" max="29" width="8.88671875" style="32" customWidth="1"/>
    <col min="30" max="16384" width="9.109375" style="2"/>
  </cols>
  <sheetData>
    <row r="1" spans="1:29" x14ac:dyDescent="0.25">
      <c r="B1" s="10" t="s">
        <v>54</v>
      </c>
      <c r="C1" s="32"/>
      <c r="I1" s="128" t="s">
        <v>706</v>
      </c>
      <c r="J1" s="128"/>
    </row>
    <row r="2" spans="1:29" s="1" customFormat="1" x14ac:dyDescent="0.25">
      <c r="A2" s="1" t="s">
        <v>50</v>
      </c>
      <c r="B2" s="10"/>
      <c r="C2" s="32"/>
      <c r="E2" s="32"/>
      <c r="G2" s="32"/>
      <c r="H2" s="80"/>
      <c r="I2" s="128" t="s">
        <v>1</v>
      </c>
      <c r="J2" s="128"/>
      <c r="K2" s="129" t="s">
        <v>577</v>
      </c>
      <c r="L2" s="129"/>
      <c r="M2" s="129"/>
      <c r="N2" s="129"/>
      <c r="O2" s="129"/>
      <c r="P2" s="129"/>
      <c r="Q2" s="129"/>
      <c r="R2" s="129"/>
      <c r="S2" s="129"/>
      <c r="T2" s="38"/>
      <c r="U2" s="129" t="s">
        <v>578</v>
      </c>
      <c r="V2" s="129"/>
      <c r="W2" s="129"/>
      <c r="X2" s="129"/>
      <c r="Y2" s="129"/>
      <c r="Z2" s="129"/>
      <c r="AA2" s="129"/>
      <c r="AB2" s="129"/>
      <c r="AC2" s="129"/>
    </row>
    <row r="3" spans="1:29" s="1" customFormat="1" x14ac:dyDescent="0.25">
      <c r="A3" s="1" t="s">
        <v>1</v>
      </c>
      <c r="B3" s="10" t="s">
        <v>2</v>
      </c>
      <c r="C3" s="32" t="s">
        <v>27</v>
      </c>
      <c r="D3" s="1" t="s">
        <v>28</v>
      </c>
      <c r="E3" s="32" t="s">
        <v>4</v>
      </c>
      <c r="F3" s="1" t="s">
        <v>5</v>
      </c>
      <c r="G3" s="32" t="s">
        <v>579</v>
      </c>
      <c r="H3" s="80" t="s">
        <v>6</v>
      </c>
      <c r="I3" s="85" t="s">
        <v>705</v>
      </c>
      <c r="J3" s="86" t="s">
        <v>476</v>
      </c>
      <c r="K3" s="32" t="s">
        <v>29</v>
      </c>
      <c r="L3" s="1" t="s">
        <v>31</v>
      </c>
      <c r="M3" s="32" t="s">
        <v>34</v>
      </c>
      <c r="N3" s="1" t="s">
        <v>32</v>
      </c>
      <c r="O3" s="32" t="s">
        <v>33</v>
      </c>
      <c r="P3" s="1" t="s">
        <v>30</v>
      </c>
      <c r="Q3" s="32" t="s">
        <v>35</v>
      </c>
      <c r="R3" s="1" t="s">
        <v>42</v>
      </c>
      <c r="S3" s="32" t="s">
        <v>43</v>
      </c>
      <c r="T3" s="38"/>
      <c r="U3" s="32" t="s">
        <v>29</v>
      </c>
      <c r="V3" s="1" t="s">
        <v>31</v>
      </c>
      <c r="W3" s="32" t="s">
        <v>34</v>
      </c>
      <c r="X3" s="1" t="s">
        <v>32</v>
      </c>
      <c r="Y3" s="32" t="s">
        <v>33</v>
      </c>
      <c r="Z3" s="1" t="s">
        <v>30</v>
      </c>
      <c r="AA3" s="32" t="s">
        <v>35</v>
      </c>
      <c r="AB3" s="1" t="s">
        <v>42</v>
      </c>
      <c r="AC3" s="32" t="s">
        <v>43</v>
      </c>
    </row>
    <row r="4" spans="1:29" ht="14.4" x14ac:dyDescent="0.3">
      <c r="A4" s="2">
        <v>1</v>
      </c>
      <c r="B4" s="15">
        <v>28</v>
      </c>
      <c r="C4" s="37" t="s">
        <v>221</v>
      </c>
      <c r="D4" s="8" t="s">
        <v>222</v>
      </c>
      <c r="E4" s="37" t="s">
        <v>182</v>
      </c>
      <c r="F4" s="8" t="s">
        <v>24</v>
      </c>
      <c r="G4" s="37" t="s">
        <v>177</v>
      </c>
      <c r="H4" s="9">
        <v>15.5</v>
      </c>
      <c r="I4" s="87">
        <v>1</v>
      </c>
      <c r="J4" s="88"/>
      <c r="K4" s="32">
        <v>8</v>
      </c>
    </row>
    <row r="5" spans="1:29" ht="14.4" x14ac:dyDescent="0.3">
      <c r="A5" s="2">
        <f>A4+1</f>
        <v>2</v>
      </c>
      <c r="B5" s="15">
        <v>101</v>
      </c>
      <c r="C5" s="37" t="s">
        <v>421</v>
      </c>
      <c r="D5" s="8" t="s">
        <v>422</v>
      </c>
      <c r="E5" s="37" t="s">
        <v>31</v>
      </c>
      <c r="F5" s="8" t="s">
        <v>24</v>
      </c>
      <c r="G5" s="37" t="s">
        <v>177</v>
      </c>
      <c r="H5" s="9">
        <v>15.6</v>
      </c>
      <c r="I5" s="87">
        <v>2</v>
      </c>
      <c r="J5" s="88"/>
      <c r="L5" s="1">
        <v>6</v>
      </c>
    </row>
    <row r="6" spans="1:29" ht="14.4" x14ac:dyDescent="0.3">
      <c r="A6" s="2">
        <f t="shared" ref="A6:A34" si="0">A5+1</f>
        <v>3</v>
      </c>
      <c r="B6" s="15">
        <v>93</v>
      </c>
      <c r="C6" s="37" t="s">
        <v>181</v>
      </c>
      <c r="D6" s="8" t="s">
        <v>320</v>
      </c>
      <c r="E6" s="37" t="s">
        <v>182</v>
      </c>
      <c r="F6" s="8" t="s">
        <v>24</v>
      </c>
      <c r="G6" s="37" t="s">
        <v>177</v>
      </c>
      <c r="H6" s="9">
        <v>15.8</v>
      </c>
      <c r="I6" s="87"/>
      <c r="J6" s="88">
        <v>1</v>
      </c>
      <c r="U6" s="32">
        <v>7</v>
      </c>
    </row>
    <row r="7" spans="1:29" ht="14.4" x14ac:dyDescent="0.3">
      <c r="A7" s="2">
        <f t="shared" si="0"/>
        <v>4</v>
      </c>
      <c r="B7" s="15">
        <v>49</v>
      </c>
      <c r="C7" s="37" t="s">
        <v>252</v>
      </c>
      <c r="D7" s="8" t="s">
        <v>253</v>
      </c>
      <c r="E7" s="37" t="s">
        <v>182</v>
      </c>
      <c r="F7" s="8" t="s">
        <v>24</v>
      </c>
      <c r="G7" s="37" t="s">
        <v>177</v>
      </c>
      <c r="H7" s="9">
        <v>16</v>
      </c>
      <c r="I7" s="87"/>
      <c r="J7" s="88"/>
    </row>
    <row r="8" spans="1:29" ht="14.4" x14ac:dyDescent="0.3">
      <c r="A8" s="2">
        <f t="shared" si="0"/>
        <v>5</v>
      </c>
      <c r="B8" s="15">
        <v>98</v>
      </c>
      <c r="C8" s="37" t="s">
        <v>329</v>
      </c>
      <c r="D8" s="8" t="s">
        <v>330</v>
      </c>
      <c r="E8" s="37" t="s">
        <v>182</v>
      </c>
      <c r="F8" s="8" t="s">
        <v>24</v>
      </c>
      <c r="G8" s="37" t="s">
        <v>177</v>
      </c>
      <c r="H8" s="9">
        <v>16</v>
      </c>
      <c r="I8" s="87"/>
      <c r="J8" s="88"/>
    </row>
    <row r="9" spans="1:29" ht="14.4" x14ac:dyDescent="0.3">
      <c r="A9" s="2">
        <f t="shared" si="0"/>
        <v>6</v>
      </c>
      <c r="B9" s="15">
        <v>12</v>
      </c>
      <c r="C9" s="37" t="s">
        <v>195</v>
      </c>
      <c r="D9" s="8" t="s">
        <v>199</v>
      </c>
      <c r="E9" s="37" t="s">
        <v>182</v>
      </c>
      <c r="F9" s="8" t="s">
        <v>24</v>
      </c>
      <c r="G9" s="37" t="s">
        <v>177</v>
      </c>
      <c r="H9" s="9">
        <v>16.100000000000001</v>
      </c>
      <c r="I9" s="87"/>
      <c r="J9" s="88"/>
    </row>
    <row r="10" spans="1:29" ht="14.4" x14ac:dyDescent="0.3">
      <c r="A10" s="2">
        <f t="shared" si="0"/>
        <v>7</v>
      </c>
      <c r="B10" s="15">
        <v>333</v>
      </c>
      <c r="C10" s="37" t="s">
        <v>344</v>
      </c>
      <c r="D10" s="8" t="s">
        <v>345</v>
      </c>
      <c r="E10" s="37" t="s">
        <v>182</v>
      </c>
      <c r="F10" s="8" t="s">
        <v>24</v>
      </c>
      <c r="G10" s="37" t="s">
        <v>177</v>
      </c>
      <c r="H10" s="9">
        <v>16.2</v>
      </c>
      <c r="I10" s="87"/>
      <c r="J10" s="88"/>
    </row>
    <row r="11" spans="1:29" ht="14.4" x14ac:dyDescent="0.3">
      <c r="A11" s="2">
        <f t="shared" si="0"/>
        <v>8</v>
      </c>
      <c r="B11" s="15">
        <v>158</v>
      </c>
      <c r="C11" s="37" t="s">
        <v>458</v>
      </c>
      <c r="D11" s="8" t="s">
        <v>459</v>
      </c>
      <c r="E11" s="37" t="s">
        <v>34</v>
      </c>
      <c r="F11" s="8" t="s">
        <v>24</v>
      </c>
      <c r="G11" s="37" t="s">
        <v>177</v>
      </c>
      <c r="H11" s="9">
        <v>16.600000000000001</v>
      </c>
      <c r="I11" s="87">
        <v>3</v>
      </c>
      <c r="J11" s="88"/>
      <c r="M11" s="32">
        <v>5</v>
      </c>
    </row>
    <row r="12" spans="1:29" ht="14.4" x14ac:dyDescent="0.3">
      <c r="A12" s="2">
        <f t="shared" si="0"/>
        <v>9</v>
      </c>
      <c r="B12" s="15">
        <v>263</v>
      </c>
      <c r="C12" s="37" t="s">
        <v>180</v>
      </c>
      <c r="D12" s="8" t="s">
        <v>161</v>
      </c>
      <c r="E12" s="37" t="s">
        <v>33</v>
      </c>
      <c r="F12" s="8" t="s">
        <v>24</v>
      </c>
      <c r="G12" s="37" t="s">
        <v>177</v>
      </c>
      <c r="H12" s="9">
        <v>16.600000000000001</v>
      </c>
      <c r="I12" s="87">
        <v>4</v>
      </c>
      <c r="J12" s="88"/>
      <c r="O12" s="32">
        <v>4</v>
      </c>
    </row>
    <row r="13" spans="1:29" ht="14.4" x14ac:dyDescent="0.3">
      <c r="A13" s="2">
        <f t="shared" si="0"/>
        <v>10</v>
      </c>
      <c r="B13" s="15">
        <v>383</v>
      </c>
      <c r="C13" s="37" t="s">
        <v>415</v>
      </c>
      <c r="D13" s="8" t="s">
        <v>416</v>
      </c>
      <c r="E13" s="37" t="s">
        <v>182</v>
      </c>
      <c r="F13" s="8" t="s">
        <v>24</v>
      </c>
      <c r="G13" s="37" t="s">
        <v>177</v>
      </c>
      <c r="H13" s="9">
        <v>16.600000000000001</v>
      </c>
      <c r="I13" s="87"/>
      <c r="J13" s="88"/>
    </row>
    <row r="14" spans="1:29" ht="14.4" x14ac:dyDescent="0.3">
      <c r="A14" s="2">
        <f t="shared" si="0"/>
        <v>11</v>
      </c>
      <c r="B14" s="15">
        <v>379</v>
      </c>
      <c r="C14" s="37" t="s">
        <v>251</v>
      </c>
      <c r="D14" s="8" t="s">
        <v>410</v>
      </c>
      <c r="E14" s="37" t="s">
        <v>182</v>
      </c>
      <c r="F14" s="8" t="s">
        <v>24</v>
      </c>
      <c r="G14" s="37" t="s">
        <v>177</v>
      </c>
      <c r="H14" s="9">
        <v>16.7</v>
      </c>
      <c r="I14" s="87"/>
      <c r="J14" s="88"/>
    </row>
    <row r="15" spans="1:29" ht="14.4" x14ac:dyDescent="0.3">
      <c r="A15" s="2">
        <f t="shared" si="0"/>
        <v>12</v>
      </c>
      <c r="B15" s="15">
        <v>211</v>
      </c>
      <c r="C15" s="36" t="s">
        <v>525</v>
      </c>
      <c r="D15" s="16" t="s">
        <v>526</v>
      </c>
      <c r="E15" s="36" t="s">
        <v>32</v>
      </c>
      <c r="F15" s="16" t="s">
        <v>24</v>
      </c>
      <c r="G15" s="36" t="s">
        <v>177</v>
      </c>
      <c r="H15" s="9">
        <v>16.8</v>
      </c>
      <c r="I15" s="87">
        <v>5</v>
      </c>
      <c r="J15" s="88"/>
      <c r="N15" s="1">
        <v>3</v>
      </c>
    </row>
    <row r="16" spans="1:29" ht="14.4" x14ac:dyDescent="0.3">
      <c r="A16" s="2">
        <f t="shared" si="0"/>
        <v>13</v>
      </c>
      <c r="B16" s="15">
        <v>41</v>
      </c>
      <c r="C16" s="37" t="s">
        <v>240</v>
      </c>
      <c r="D16" s="8" t="s">
        <v>241</v>
      </c>
      <c r="E16" s="37" t="s">
        <v>182</v>
      </c>
      <c r="F16" s="8" t="s">
        <v>24</v>
      </c>
      <c r="G16" s="37" t="s">
        <v>177</v>
      </c>
      <c r="H16" s="9">
        <v>16.8</v>
      </c>
      <c r="I16" s="87"/>
      <c r="J16" s="88"/>
    </row>
    <row r="17" spans="1:26" ht="14.4" x14ac:dyDescent="0.3">
      <c r="A17" s="2">
        <f t="shared" si="0"/>
        <v>14</v>
      </c>
      <c r="B17" s="15">
        <v>39</v>
      </c>
      <c r="C17" s="37" t="s">
        <v>237</v>
      </c>
      <c r="D17" s="8" t="s">
        <v>238</v>
      </c>
      <c r="E17" s="37" t="s">
        <v>182</v>
      </c>
      <c r="F17" s="8" t="s">
        <v>24</v>
      </c>
      <c r="G17" s="37" t="s">
        <v>177</v>
      </c>
      <c r="H17" s="9">
        <v>17.100000000000001</v>
      </c>
      <c r="I17" s="87"/>
      <c r="J17" s="88"/>
    </row>
    <row r="18" spans="1:26" ht="14.4" x14ac:dyDescent="0.3">
      <c r="A18" s="2">
        <f t="shared" si="0"/>
        <v>15</v>
      </c>
      <c r="B18" s="15">
        <v>285</v>
      </c>
      <c r="C18" s="37" t="s">
        <v>547</v>
      </c>
      <c r="D18" s="8" t="s">
        <v>548</v>
      </c>
      <c r="E18" s="37" t="s">
        <v>30</v>
      </c>
      <c r="F18" s="8" t="s">
        <v>24</v>
      </c>
      <c r="G18" s="37" t="s">
        <v>177</v>
      </c>
      <c r="H18" s="9">
        <v>17.2</v>
      </c>
      <c r="I18" s="87">
        <v>6</v>
      </c>
      <c r="J18" s="88"/>
      <c r="P18" s="1">
        <v>2</v>
      </c>
    </row>
    <row r="19" spans="1:26" ht="14.4" x14ac:dyDescent="0.3">
      <c r="A19" s="2">
        <f t="shared" si="0"/>
        <v>16</v>
      </c>
      <c r="B19" s="15">
        <v>58</v>
      </c>
      <c r="C19" s="37" t="s">
        <v>267</v>
      </c>
      <c r="D19" s="8" t="s">
        <v>268</v>
      </c>
      <c r="E19" s="37" t="s">
        <v>182</v>
      </c>
      <c r="F19" s="8" t="s">
        <v>24</v>
      </c>
      <c r="G19" s="37" t="s">
        <v>177</v>
      </c>
      <c r="H19" s="9">
        <v>17.2</v>
      </c>
      <c r="I19" s="87"/>
      <c r="J19" s="88"/>
    </row>
    <row r="20" spans="1:26" ht="14.4" x14ac:dyDescent="0.3">
      <c r="A20" s="2">
        <f t="shared" si="0"/>
        <v>17</v>
      </c>
      <c r="B20" s="15">
        <v>180</v>
      </c>
      <c r="C20" s="37" t="s">
        <v>585</v>
      </c>
      <c r="D20" s="8" t="s">
        <v>586</v>
      </c>
      <c r="E20" s="37" t="s">
        <v>34</v>
      </c>
      <c r="F20" s="8" t="s">
        <v>24</v>
      </c>
      <c r="G20" s="37" t="s">
        <v>177</v>
      </c>
      <c r="H20" s="9">
        <v>17.5</v>
      </c>
      <c r="I20" s="87"/>
      <c r="J20" s="88">
        <v>2</v>
      </c>
      <c r="W20" s="32">
        <v>5</v>
      </c>
    </row>
    <row r="21" spans="1:26" ht="14.4" x14ac:dyDescent="0.3">
      <c r="A21" s="2">
        <f t="shared" si="0"/>
        <v>18</v>
      </c>
      <c r="B21" s="15">
        <v>20</v>
      </c>
      <c r="C21" s="37" t="s">
        <v>207</v>
      </c>
      <c r="D21" s="8" t="s">
        <v>206</v>
      </c>
      <c r="E21" s="37" t="s">
        <v>182</v>
      </c>
      <c r="F21" s="8" t="s">
        <v>24</v>
      </c>
      <c r="G21" s="37" t="s">
        <v>177</v>
      </c>
      <c r="H21" s="9">
        <v>17.600000000000001</v>
      </c>
      <c r="I21" s="87"/>
      <c r="J21" s="88"/>
    </row>
    <row r="22" spans="1:26" ht="14.4" x14ac:dyDescent="0.3">
      <c r="A22" s="2">
        <f t="shared" si="0"/>
        <v>19</v>
      </c>
      <c r="B22" s="15">
        <v>104</v>
      </c>
      <c r="C22" s="37" t="s">
        <v>427</v>
      </c>
      <c r="D22" s="8" t="s">
        <v>428</v>
      </c>
      <c r="E22" s="37" t="s">
        <v>31</v>
      </c>
      <c r="F22" s="8" t="s">
        <v>24</v>
      </c>
      <c r="G22" s="37" t="s">
        <v>177</v>
      </c>
      <c r="H22" s="9">
        <v>17.7</v>
      </c>
      <c r="I22" s="87"/>
      <c r="J22" s="88">
        <v>3</v>
      </c>
      <c r="V22" s="1">
        <v>4</v>
      </c>
    </row>
    <row r="23" spans="1:26" ht="14.4" x14ac:dyDescent="0.3">
      <c r="A23" s="2">
        <f t="shared" si="0"/>
        <v>20</v>
      </c>
      <c r="B23" s="15">
        <v>304</v>
      </c>
      <c r="C23" s="37" t="s">
        <v>570</v>
      </c>
      <c r="D23" s="8" t="s">
        <v>571</v>
      </c>
      <c r="E23" s="37" t="s">
        <v>35</v>
      </c>
      <c r="F23" s="8" t="s">
        <v>24</v>
      </c>
      <c r="G23" s="37" t="s">
        <v>177</v>
      </c>
      <c r="H23" s="9">
        <v>17.899999999999999</v>
      </c>
      <c r="I23" s="87">
        <v>7</v>
      </c>
      <c r="J23" s="88"/>
    </row>
    <row r="24" spans="1:26" ht="14.4" x14ac:dyDescent="0.3">
      <c r="A24" s="2">
        <f t="shared" si="0"/>
        <v>21</v>
      </c>
      <c r="B24" s="15">
        <v>59</v>
      </c>
      <c r="C24" s="37" t="s">
        <v>269</v>
      </c>
      <c r="D24" s="8" t="s">
        <v>270</v>
      </c>
      <c r="E24" s="37" t="s">
        <v>182</v>
      </c>
      <c r="F24" s="8" t="s">
        <v>24</v>
      </c>
      <c r="G24" s="37" t="s">
        <v>177</v>
      </c>
      <c r="H24" s="9">
        <v>18.100000000000001</v>
      </c>
      <c r="I24" s="87"/>
      <c r="J24" s="88"/>
    </row>
    <row r="25" spans="1:26" ht="14.4" x14ac:dyDescent="0.3">
      <c r="A25" s="2">
        <f t="shared" si="0"/>
        <v>22</v>
      </c>
      <c r="B25" s="15">
        <v>4</v>
      </c>
      <c r="C25" s="37" t="s">
        <v>185</v>
      </c>
      <c r="D25" s="8" t="s">
        <v>186</v>
      </c>
      <c r="E25" s="37" t="s">
        <v>182</v>
      </c>
      <c r="F25" s="8" t="s">
        <v>24</v>
      </c>
      <c r="G25" s="37" t="s">
        <v>177</v>
      </c>
      <c r="H25" s="9">
        <v>18.399999999999999</v>
      </c>
      <c r="I25" s="87"/>
      <c r="J25" s="88"/>
    </row>
    <row r="26" spans="1:26" ht="14.4" x14ac:dyDescent="0.3">
      <c r="A26" s="2">
        <f t="shared" si="0"/>
        <v>23</v>
      </c>
      <c r="B26" s="15">
        <v>71</v>
      </c>
      <c r="C26" s="37" t="s">
        <v>292</v>
      </c>
      <c r="D26" s="8" t="s">
        <v>293</v>
      </c>
      <c r="E26" s="37" t="s">
        <v>182</v>
      </c>
      <c r="F26" s="8" t="s">
        <v>24</v>
      </c>
      <c r="G26" s="37" t="s">
        <v>177</v>
      </c>
      <c r="H26" s="9">
        <v>18.399999999999999</v>
      </c>
      <c r="I26" s="87"/>
      <c r="J26" s="88"/>
    </row>
    <row r="27" spans="1:26" ht="14.4" x14ac:dyDescent="0.3">
      <c r="A27" s="2">
        <f t="shared" si="0"/>
        <v>24</v>
      </c>
      <c r="B27" s="15">
        <v>103</v>
      </c>
      <c r="C27" s="37" t="s">
        <v>425</v>
      </c>
      <c r="D27" s="8" t="s">
        <v>426</v>
      </c>
      <c r="E27" s="37" t="s">
        <v>31</v>
      </c>
      <c r="F27" s="8" t="s">
        <v>24</v>
      </c>
      <c r="G27" s="37" t="s">
        <v>177</v>
      </c>
      <c r="H27" s="9">
        <v>18.5</v>
      </c>
      <c r="I27" s="87"/>
      <c r="J27" s="88"/>
    </row>
    <row r="28" spans="1:26" ht="14.4" x14ac:dyDescent="0.3">
      <c r="A28" s="2">
        <f t="shared" si="0"/>
        <v>25</v>
      </c>
      <c r="B28" s="15">
        <v>48</v>
      </c>
      <c r="C28" s="37" t="s">
        <v>251</v>
      </c>
      <c r="D28" s="8" t="s">
        <v>250</v>
      </c>
      <c r="E28" s="37" t="s">
        <v>182</v>
      </c>
      <c r="F28" s="8" t="s">
        <v>24</v>
      </c>
      <c r="G28" s="37" t="s">
        <v>177</v>
      </c>
      <c r="H28" s="9">
        <v>18.899999999999999</v>
      </c>
      <c r="I28" s="87"/>
      <c r="J28" s="88"/>
    </row>
    <row r="29" spans="1:26" ht="14.4" x14ac:dyDescent="0.3">
      <c r="A29" s="2">
        <f t="shared" si="0"/>
        <v>26</v>
      </c>
      <c r="B29" s="15">
        <v>283</v>
      </c>
      <c r="C29" s="37" t="s">
        <v>325</v>
      </c>
      <c r="D29" s="8" t="s">
        <v>545</v>
      </c>
      <c r="E29" s="37" t="s">
        <v>30</v>
      </c>
      <c r="F29" s="8" t="s">
        <v>24</v>
      </c>
      <c r="G29" s="37" t="s">
        <v>177</v>
      </c>
      <c r="H29" s="9">
        <v>19</v>
      </c>
      <c r="I29" s="87"/>
      <c r="J29" s="88">
        <v>4</v>
      </c>
      <c r="Z29" s="1">
        <v>3</v>
      </c>
    </row>
    <row r="30" spans="1:26" ht="14.4" x14ac:dyDescent="0.3">
      <c r="A30" s="2">
        <f t="shared" si="0"/>
        <v>27</v>
      </c>
      <c r="B30" s="15">
        <v>265</v>
      </c>
      <c r="C30" s="37" t="s">
        <v>181</v>
      </c>
      <c r="D30" s="8" t="s">
        <v>164</v>
      </c>
      <c r="E30" s="37" t="s">
        <v>33</v>
      </c>
      <c r="F30" s="8" t="s">
        <v>24</v>
      </c>
      <c r="G30" s="37" t="s">
        <v>177</v>
      </c>
      <c r="H30" s="9">
        <v>19.600000000000001</v>
      </c>
      <c r="I30" s="87"/>
      <c r="J30" s="88">
        <v>5</v>
      </c>
      <c r="Y30" s="32">
        <v>2</v>
      </c>
    </row>
    <row r="31" spans="1:26" ht="14.4" x14ac:dyDescent="0.3">
      <c r="A31" s="2">
        <f t="shared" si="0"/>
        <v>28</v>
      </c>
      <c r="B31" s="15">
        <v>91</v>
      </c>
      <c r="C31" s="37" t="s">
        <v>232</v>
      </c>
      <c r="D31" s="8" t="s">
        <v>264</v>
      </c>
      <c r="E31" s="37" t="s">
        <v>182</v>
      </c>
      <c r="F31" s="8" t="s">
        <v>24</v>
      </c>
      <c r="G31" s="37" t="s">
        <v>177</v>
      </c>
      <c r="H31" s="9">
        <v>19.7</v>
      </c>
      <c r="I31" s="87"/>
      <c r="J31" s="88"/>
    </row>
    <row r="32" spans="1:26" ht="14.4" x14ac:dyDescent="0.3">
      <c r="A32" s="2">
        <f t="shared" si="0"/>
        <v>29</v>
      </c>
      <c r="B32" s="15">
        <v>343</v>
      </c>
      <c r="C32" s="37" t="s">
        <v>362</v>
      </c>
      <c r="D32" s="8" t="s">
        <v>361</v>
      </c>
      <c r="E32" s="37" t="s">
        <v>182</v>
      </c>
      <c r="F32" s="8" t="s">
        <v>24</v>
      </c>
      <c r="G32" s="37" t="s">
        <v>177</v>
      </c>
      <c r="H32" s="9">
        <v>19.899999999999999</v>
      </c>
      <c r="I32" s="87"/>
      <c r="J32" s="88"/>
    </row>
    <row r="33" spans="1:29" ht="14.4" x14ac:dyDescent="0.3">
      <c r="A33" s="2">
        <f t="shared" si="0"/>
        <v>30</v>
      </c>
      <c r="B33" s="15">
        <v>195</v>
      </c>
      <c r="C33" s="37" t="s">
        <v>506</v>
      </c>
      <c r="D33" s="8" t="s">
        <v>484</v>
      </c>
      <c r="E33" s="37" t="s">
        <v>34</v>
      </c>
      <c r="F33" s="8" t="s">
        <v>24</v>
      </c>
      <c r="G33" s="37" t="s">
        <v>177</v>
      </c>
      <c r="H33" s="9">
        <v>20.2</v>
      </c>
      <c r="I33" s="87"/>
      <c r="J33" s="88"/>
    </row>
    <row r="34" spans="1:29" ht="14.4" x14ac:dyDescent="0.3">
      <c r="A34" s="2">
        <f t="shared" si="0"/>
        <v>31</v>
      </c>
      <c r="B34" s="15">
        <v>286</v>
      </c>
      <c r="C34" s="37" t="s">
        <v>247</v>
      </c>
      <c r="D34" s="8" t="s">
        <v>549</v>
      </c>
      <c r="E34" s="37" t="s">
        <v>30</v>
      </c>
      <c r="F34" s="8" t="s">
        <v>24</v>
      </c>
      <c r="G34" s="37" t="s">
        <v>177</v>
      </c>
      <c r="H34" s="9">
        <v>20.6</v>
      </c>
      <c r="I34" s="87"/>
      <c r="J34" s="88"/>
    </row>
    <row r="35" spans="1:29" s="1" customFormat="1" x14ac:dyDescent="0.25">
      <c r="B35" s="10"/>
      <c r="C35" s="32"/>
      <c r="E35" s="32"/>
      <c r="G35" s="32"/>
      <c r="H35" s="80"/>
      <c r="I35" s="128" t="s">
        <v>706</v>
      </c>
      <c r="J35" s="128"/>
      <c r="K35" s="32"/>
      <c r="M35" s="32"/>
      <c r="O35" s="32"/>
      <c r="Q35" s="32"/>
      <c r="S35" s="32"/>
      <c r="T35" s="38"/>
      <c r="U35" s="32"/>
      <c r="W35" s="32"/>
      <c r="Y35" s="32"/>
      <c r="AA35" s="32"/>
      <c r="AC35" s="32"/>
    </row>
    <row r="36" spans="1:29" s="1" customFormat="1" x14ac:dyDescent="0.25">
      <c r="A36" s="1" t="s">
        <v>48</v>
      </c>
      <c r="B36" s="10"/>
      <c r="C36" s="32"/>
      <c r="E36" s="32"/>
      <c r="G36" s="32"/>
      <c r="H36" s="80"/>
      <c r="I36" s="128" t="s">
        <v>1</v>
      </c>
      <c r="J36" s="128"/>
      <c r="K36" s="129" t="s">
        <v>577</v>
      </c>
      <c r="L36" s="129"/>
      <c r="M36" s="129"/>
      <c r="N36" s="129"/>
      <c r="O36" s="129"/>
      <c r="P36" s="129"/>
      <c r="Q36" s="129"/>
      <c r="R36" s="129"/>
      <c r="S36" s="129"/>
      <c r="T36" s="38"/>
      <c r="U36" s="129" t="s">
        <v>578</v>
      </c>
      <c r="V36" s="129"/>
      <c r="W36" s="129"/>
      <c r="X36" s="129"/>
      <c r="Y36" s="129"/>
      <c r="Z36" s="129"/>
      <c r="AA36" s="129"/>
      <c r="AB36" s="129"/>
      <c r="AC36" s="129"/>
    </row>
    <row r="37" spans="1:29" s="1" customFormat="1" x14ac:dyDescent="0.25">
      <c r="A37" s="1" t="s">
        <v>1</v>
      </c>
      <c r="B37" s="10" t="s">
        <v>2</v>
      </c>
      <c r="C37" s="32" t="s">
        <v>27</v>
      </c>
      <c r="D37" s="1" t="s">
        <v>28</v>
      </c>
      <c r="E37" s="32" t="s">
        <v>4</v>
      </c>
      <c r="F37" s="1" t="s">
        <v>5</v>
      </c>
      <c r="G37" s="32" t="s">
        <v>579</v>
      </c>
      <c r="H37" s="80" t="s">
        <v>6</v>
      </c>
      <c r="I37" s="85" t="s">
        <v>705</v>
      </c>
      <c r="J37" s="86" t="s">
        <v>476</v>
      </c>
      <c r="K37" s="32" t="s">
        <v>29</v>
      </c>
      <c r="L37" s="1" t="s">
        <v>31</v>
      </c>
      <c r="M37" s="32" t="s">
        <v>34</v>
      </c>
      <c r="N37" s="1" t="s">
        <v>32</v>
      </c>
      <c r="O37" s="32" t="s">
        <v>33</v>
      </c>
      <c r="P37" s="1" t="s">
        <v>30</v>
      </c>
      <c r="Q37" s="32" t="s">
        <v>35</v>
      </c>
      <c r="R37" s="1" t="s">
        <v>42</v>
      </c>
      <c r="S37" s="32" t="s">
        <v>43</v>
      </c>
      <c r="T37" s="38"/>
      <c r="U37" s="32" t="s">
        <v>29</v>
      </c>
      <c r="V37" s="1" t="s">
        <v>31</v>
      </c>
      <c r="W37" s="32" t="s">
        <v>34</v>
      </c>
      <c r="X37" s="1" t="s">
        <v>32</v>
      </c>
      <c r="Y37" s="32" t="s">
        <v>33</v>
      </c>
      <c r="Z37" s="1" t="s">
        <v>30</v>
      </c>
      <c r="AA37" s="32" t="s">
        <v>35</v>
      </c>
      <c r="AB37" s="1" t="s">
        <v>42</v>
      </c>
      <c r="AC37" s="32" t="s">
        <v>43</v>
      </c>
    </row>
    <row r="38" spans="1:29" ht="14.4" x14ac:dyDescent="0.3">
      <c r="A38" s="2">
        <v>1</v>
      </c>
      <c r="B38" s="15">
        <v>40</v>
      </c>
      <c r="C38" s="37" t="s">
        <v>239</v>
      </c>
      <c r="D38" s="8" t="s">
        <v>238</v>
      </c>
      <c r="E38" s="37" t="s">
        <v>182</v>
      </c>
      <c r="F38" s="8" t="s">
        <v>23</v>
      </c>
      <c r="G38" s="37" t="s">
        <v>159</v>
      </c>
      <c r="H38" s="9">
        <v>15.4</v>
      </c>
      <c r="I38" s="87">
        <v>1</v>
      </c>
      <c r="J38" s="88"/>
      <c r="K38" s="32">
        <v>8</v>
      </c>
    </row>
    <row r="39" spans="1:29" ht="14.4" x14ac:dyDescent="0.3">
      <c r="A39" s="2">
        <f>A38+1</f>
        <v>2</v>
      </c>
      <c r="B39" s="15">
        <v>330</v>
      </c>
      <c r="C39" s="37" t="s">
        <v>200</v>
      </c>
      <c r="D39" s="8" t="s">
        <v>341</v>
      </c>
      <c r="E39" s="37" t="s">
        <v>182</v>
      </c>
      <c r="F39" s="8" t="s">
        <v>23</v>
      </c>
      <c r="G39" s="37" t="s">
        <v>159</v>
      </c>
      <c r="H39" s="9">
        <v>15.5</v>
      </c>
      <c r="I39" s="87"/>
      <c r="J39" s="88">
        <v>1</v>
      </c>
      <c r="U39" s="32">
        <v>7</v>
      </c>
    </row>
    <row r="40" spans="1:29" ht="14.4" x14ac:dyDescent="0.3">
      <c r="A40" s="2">
        <f t="shared" ref="A40:A75" si="1">A39+1</f>
        <v>3</v>
      </c>
      <c r="B40" s="15">
        <v>56</v>
      </c>
      <c r="C40" s="37" t="s">
        <v>264</v>
      </c>
      <c r="D40" s="8" t="s">
        <v>263</v>
      </c>
      <c r="E40" s="37" t="s">
        <v>182</v>
      </c>
      <c r="F40" s="8" t="s">
        <v>23</v>
      </c>
      <c r="G40" s="37" t="s">
        <v>159</v>
      </c>
      <c r="H40" s="9">
        <v>15.6</v>
      </c>
      <c r="I40" s="87"/>
      <c r="J40" s="88"/>
    </row>
    <row r="41" spans="1:29" ht="14.4" x14ac:dyDescent="0.3">
      <c r="A41" s="2">
        <f t="shared" si="1"/>
        <v>4</v>
      </c>
      <c r="B41" s="15">
        <v>74</v>
      </c>
      <c r="C41" s="37" t="s">
        <v>297</v>
      </c>
      <c r="D41" s="8" t="s">
        <v>298</v>
      </c>
      <c r="E41" s="37" t="s">
        <v>182</v>
      </c>
      <c r="F41" s="8" t="s">
        <v>23</v>
      </c>
      <c r="G41" s="37" t="s">
        <v>159</v>
      </c>
      <c r="H41" s="9">
        <v>15.8</v>
      </c>
      <c r="I41" s="87"/>
      <c r="J41" s="88"/>
    </row>
    <row r="42" spans="1:29" ht="14.4" x14ac:dyDescent="0.3">
      <c r="A42" s="2">
        <f t="shared" si="1"/>
        <v>5</v>
      </c>
      <c r="B42" s="15">
        <v>362</v>
      </c>
      <c r="C42" s="37" t="s">
        <v>281</v>
      </c>
      <c r="D42" s="8" t="s">
        <v>386</v>
      </c>
      <c r="E42" s="37" t="s">
        <v>182</v>
      </c>
      <c r="F42" s="8" t="s">
        <v>23</v>
      </c>
      <c r="G42" s="37" t="s">
        <v>159</v>
      </c>
      <c r="H42" s="9">
        <v>15.8</v>
      </c>
      <c r="I42" s="87"/>
      <c r="J42" s="88"/>
    </row>
    <row r="43" spans="1:29" ht="14.4" x14ac:dyDescent="0.3">
      <c r="A43" s="2">
        <f t="shared" si="1"/>
        <v>6</v>
      </c>
      <c r="B43" s="15">
        <v>277</v>
      </c>
      <c r="C43" s="37" t="s">
        <v>510</v>
      </c>
      <c r="D43" s="8" t="s">
        <v>536</v>
      </c>
      <c r="E43" s="37" t="s">
        <v>30</v>
      </c>
      <c r="F43" s="8" t="s">
        <v>23</v>
      </c>
      <c r="G43" s="37" t="s">
        <v>159</v>
      </c>
      <c r="H43" s="9">
        <v>16</v>
      </c>
      <c r="I43" s="87">
        <v>2</v>
      </c>
      <c r="J43" s="88"/>
      <c r="P43" s="1">
        <v>6</v>
      </c>
    </row>
    <row r="44" spans="1:29" ht="14.4" x14ac:dyDescent="0.3">
      <c r="A44" s="2">
        <f t="shared" si="1"/>
        <v>7</v>
      </c>
      <c r="B44" s="15">
        <v>370</v>
      </c>
      <c r="C44" s="37" t="s">
        <v>249</v>
      </c>
      <c r="D44" s="8" t="s">
        <v>398</v>
      </c>
      <c r="E44" s="37" t="s">
        <v>182</v>
      </c>
      <c r="F44" s="8" t="s">
        <v>23</v>
      </c>
      <c r="G44" s="37" t="s">
        <v>159</v>
      </c>
      <c r="H44" s="9">
        <v>16</v>
      </c>
      <c r="I44" s="87"/>
      <c r="J44" s="88"/>
    </row>
    <row r="45" spans="1:29" ht="14.4" x14ac:dyDescent="0.3">
      <c r="A45" s="2">
        <f t="shared" si="1"/>
        <v>8</v>
      </c>
      <c r="B45" s="15">
        <v>14</v>
      </c>
      <c r="C45" s="37" t="s">
        <v>200</v>
      </c>
      <c r="D45" s="8" t="s">
        <v>201</v>
      </c>
      <c r="E45" s="37" t="s">
        <v>182</v>
      </c>
      <c r="F45" s="8" t="s">
        <v>23</v>
      </c>
      <c r="G45" s="37" t="s">
        <v>159</v>
      </c>
      <c r="H45" s="9">
        <v>16.100000000000001</v>
      </c>
      <c r="I45" s="87"/>
      <c r="J45" s="88"/>
    </row>
    <row r="46" spans="1:29" ht="14.4" x14ac:dyDescent="0.3">
      <c r="A46" s="2">
        <f t="shared" si="1"/>
        <v>9</v>
      </c>
      <c r="B46" s="15">
        <v>255</v>
      </c>
      <c r="C46" s="37" t="s">
        <v>165</v>
      </c>
      <c r="D46" s="8" t="s">
        <v>166</v>
      </c>
      <c r="E46" s="37" t="s">
        <v>33</v>
      </c>
      <c r="F46" s="8" t="s">
        <v>23</v>
      </c>
      <c r="G46" s="37" t="s">
        <v>159</v>
      </c>
      <c r="H46" s="9">
        <v>16.2</v>
      </c>
      <c r="I46" s="87">
        <v>3</v>
      </c>
      <c r="J46" s="88"/>
      <c r="O46" s="32">
        <v>5</v>
      </c>
    </row>
    <row r="47" spans="1:29" ht="14.4" x14ac:dyDescent="0.3">
      <c r="A47" s="2">
        <f t="shared" si="1"/>
        <v>10</v>
      </c>
      <c r="B47" s="15">
        <v>80</v>
      </c>
      <c r="C47" s="37" t="s">
        <v>307</v>
      </c>
      <c r="D47" s="8" t="s">
        <v>308</v>
      </c>
      <c r="E47" s="37" t="s">
        <v>182</v>
      </c>
      <c r="F47" s="8" t="s">
        <v>23</v>
      </c>
      <c r="G47" s="37" t="s">
        <v>159</v>
      </c>
      <c r="H47" s="9">
        <v>16.2</v>
      </c>
      <c r="I47" s="87"/>
      <c r="J47" s="88"/>
    </row>
    <row r="48" spans="1:29" ht="14.4" x14ac:dyDescent="0.3">
      <c r="A48" s="2">
        <f t="shared" si="1"/>
        <v>11</v>
      </c>
      <c r="B48" s="15">
        <v>356</v>
      </c>
      <c r="C48" s="37" t="s">
        <v>200</v>
      </c>
      <c r="D48" s="8" t="s">
        <v>377</v>
      </c>
      <c r="E48" s="37" t="s">
        <v>182</v>
      </c>
      <c r="F48" s="8" t="s">
        <v>23</v>
      </c>
      <c r="G48" s="37" t="s">
        <v>159</v>
      </c>
      <c r="H48" s="9">
        <v>16.2</v>
      </c>
      <c r="I48" s="87"/>
      <c r="J48" s="88"/>
    </row>
    <row r="49" spans="1:29" ht="14.4" x14ac:dyDescent="0.3">
      <c r="A49" s="2">
        <f t="shared" si="1"/>
        <v>12</v>
      </c>
      <c r="B49" s="15">
        <v>29</v>
      </c>
      <c r="C49" s="37" t="s">
        <v>223</v>
      </c>
      <c r="D49" s="8" t="s">
        <v>224</v>
      </c>
      <c r="E49" s="37" t="s">
        <v>182</v>
      </c>
      <c r="F49" s="8" t="s">
        <v>23</v>
      </c>
      <c r="G49" s="37" t="s">
        <v>159</v>
      </c>
      <c r="H49" s="9">
        <v>16.3</v>
      </c>
      <c r="I49" s="87"/>
      <c r="J49" s="88"/>
    </row>
    <row r="50" spans="1:29" ht="14.4" x14ac:dyDescent="0.3">
      <c r="A50" s="2">
        <f t="shared" si="1"/>
        <v>13</v>
      </c>
      <c r="B50" s="15">
        <v>186</v>
      </c>
      <c r="C50" s="37" t="s">
        <v>219</v>
      </c>
      <c r="D50" s="8" t="s">
        <v>492</v>
      </c>
      <c r="E50" s="37" t="s">
        <v>34</v>
      </c>
      <c r="F50" s="8" t="s">
        <v>23</v>
      </c>
      <c r="G50" s="37" t="s">
        <v>159</v>
      </c>
      <c r="H50" s="9">
        <v>16.399999999999999</v>
      </c>
      <c r="I50" s="87">
        <v>4</v>
      </c>
      <c r="J50" s="88"/>
      <c r="M50" s="32">
        <v>4</v>
      </c>
    </row>
    <row r="51" spans="1:29" ht="14.4" x14ac:dyDescent="0.3">
      <c r="A51" s="2">
        <f t="shared" si="1"/>
        <v>14</v>
      </c>
      <c r="B51" s="15">
        <v>360</v>
      </c>
      <c r="C51" s="37" t="s">
        <v>383</v>
      </c>
      <c r="D51" s="8" t="s">
        <v>384</v>
      </c>
      <c r="E51" s="37" t="s">
        <v>182</v>
      </c>
      <c r="F51" s="8" t="s">
        <v>23</v>
      </c>
      <c r="G51" s="37" t="s">
        <v>159</v>
      </c>
      <c r="H51" s="9">
        <v>16.5</v>
      </c>
      <c r="I51" s="87"/>
      <c r="J51" s="88"/>
    </row>
    <row r="52" spans="1:29" ht="14.4" x14ac:dyDescent="0.3">
      <c r="A52" s="2">
        <f t="shared" si="1"/>
        <v>15</v>
      </c>
      <c r="B52" s="15">
        <v>152</v>
      </c>
      <c r="C52" s="37" t="s">
        <v>447</v>
      </c>
      <c r="D52" s="8" t="s">
        <v>448</v>
      </c>
      <c r="E52" s="37" t="s">
        <v>34</v>
      </c>
      <c r="F52" s="8" t="s">
        <v>23</v>
      </c>
      <c r="G52" s="37" t="s">
        <v>159</v>
      </c>
      <c r="H52" s="9">
        <v>16.7</v>
      </c>
      <c r="I52" s="87"/>
      <c r="J52" s="88">
        <v>2</v>
      </c>
      <c r="W52" s="32">
        <v>5</v>
      </c>
    </row>
    <row r="53" spans="1:29" ht="14.4" x14ac:dyDescent="0.3">
      <c r="A53" s="2">
        <f t="shared" si="1"/>
        <v>16</v>
      </c>
      <c r="B53" s="15">
        <v>364</v>
      </c>
      <c r="C53" s="37" t="s">
        <v>271</v>
      </c>
      <c r="D53" s="8" t="s">
        <v>388</v>
      </c>
      <c r="E53" s="37" t="s">
        <v>182</v>
      </c>
      <c r="F53" s="8" t="s">
        <v>23</v>
      </c>
      <c r="G53" s="37" t="s">
        <v>159</v>
      </c>
      <c r="H53" s="9">
        <v>16.7</v>
      </c>
      <c r="I53" s="87"/>
      <c r="J53" s="88"/>
    </row>
    <row r="54" spans="1:29" ht="14.4" x14ac:dyDescent="0.3">
      <c r="A54" s="2">
        <f t="shared" si="1"/>
        <v>17</v>
      </c>
      <c r="B54" s="15">
        <v>15</v>
      </c>
      <c r="C54" s="37" t="s">
        <v>202</v>
      </c>
      <c r="D54" s="8" t="s">
        <v>203</v>
      </c>
      <c r="E54" s="37" t="s">
        <v>182</v>
      </c>
      <c r="F54" s="8" t="s">
        <v>23</v>
      </c>
      <c r="G54" s="37" t="s">
        <v>159</v>
      </c>
      <c r="H54" s="9">
        <v>16.899999999999999</v>
      </c>
      <c r="I54" s="87"/>
      <c r="J54" s="88"/>
    </row>
    <row r="55" spans="1:29" ht="14.4" x14ac:dyDescent="0.3">
      <c r="A55" s="2">
        <f t="shared" si="1"/>
        <v>18</v>
      </c>
      <c r="B55" s="15">
        <v>385</v>
      </c>
      <c r="C55" s="37" t="s">
        <v>419</v>
      </c>
      <c r="D55" s="8" t="s">
        <v>420</v>
      </c>
      <c r="E55" s="37" t="s">
        <v>182</v>
      </c>
      <c r="F55" s="8" t="s">
        <v>23</v>
      </c>
      <c r="G55" s="37" t="s">
        <v>159</v>
      </c>
      <c r="H55" s="9">
        <v>16.899999999999999</v>
      </c>
      <c r="I55" s="87"/>
      <c r="J55" s="88"/>
    </row>
    <row r="56" spans="1:29" ht="14.4" x14ac:dyDescent="0.3">
      <c r="A56" s="2">
        <f t="shared" si="1"/>
        <v>19</v>
      </c>
      <c r="B56" s="15">
        <v>51</v>
      </c>
      <c r="C56" s="37" t="s">
        <v>256</v>
      </c>
      <c r="D56" s="8" t="s">
        <v>257</v>
      </c>
      <c r="E56" s="37" t="s">
        <v>182</v>
      </c>
      <c r="F56" s="8" t="s">
        <v>23</v>
      </c>
      <c r="G56" s="37" t="s">
        <v>159</v>
      </c>
      <c r="H56" s="9">
        <v>17</v>
      </c>
      <c r="I56" s="87"/>
      <c r="J56" s="88"/>
    </row>
    <row r="57" spans="1:29" ht="14.4" x14ac:dyDescent="0.3">
      <c r="A57" s="2">
        <f t="shared" si="1"/>
        <v>20</v>
      </c>
      <c r="B57" s="15">
        <v>256</v>
      </c>
      <c r="C57" s="37" t="s">
        <v>167</v>
      </c>
      <c r="D57" s="8" t="s">
        <v>168</v>
      </c>
      <c r="E57" s="37" t="s">
        <v>33</v>
      </c>
      <c r="F57" s="8" t="s">
        <v>23</v>
      </c>
      <c r="G57" s="37" t="s">
        <v>159</v>
      </c>
      <c r="H57" s="9">
        <v>17</v>
      </c>
      <c r="I57" s="87"/>
      <c r="J57" s="88">
        <v>3</v>
      </c>
      <c r="Y57" s="32">
        <v>4</v>
      </c>
    </row>
    <row r="58" spans="1:29" ht="14.4" x14ac:dyDescent="0.3">
      <c r="A58" s="2">
        <f t="shared" si="1"/>
        <v>21</v>
      </c>
      <c r="B58" s="15">
        <v>351</v>
      </c>
      <c r="C58" s="37" t="s">
        <v>200</v>
      </c>
      <c r="D58" s="8" t="s">
        <v>228</v>
      </c>
      <c r="E58" s="37" t="s">
        <v>182</v>
      </c>
      <c r="F58" s="8" t="s">
        <v>23</v>
      </c>
      <c r="G58" s="37" t="s">
        <v>159</v>
      </c>
      <c r="H58" s="9">
        <v>17.2</v>
      </c>
      <c r="I58" s="87"/>
      <c r="J58" s="88"/>
      <c r="K58" s="45"/>
      <c r="L58" s="46"/>
      <c r="M58" s="45"/>
      <c r="N58" s="46"/>
      <c r="O58" s="45"/>
      <c r="P58" s="46"/>
      <c r="Q58" s="45"/>
      <c r="R58" s="46"/>
      <c r="S58" s="45"/>
      <c r="T58" s="47"/>
      <c r="U58" s="45"/>
      <c r="V58" s="46"/>
      <c r="W58" s="45"/>
      <c r="X58" s="46"/>
      <c r="Y58" s="45"/>
      <c r="Z58" s="46"/>
      <c r="AA58" s="45"/>
      <c r="AB58" s="46"/>
      <c r="AC58" s="45"/>
    </row>
    <row r="59" spans="1:29" ht="14.4" x14ac:dyDescent="0.3">
      <c r="A59" s="2">
        <f t="shared" si="1"/>
        <v>22</v>
      </c>
      <c r="B59" s="15">
        <v>373</v>
      </c>
      <c r="C59" s="37" t="s">
        <v>403</v>
      </c>
      <c r="D59" s="8" t="s">
        <v>404</v>
      </c>
      <c r="E59" s="37" t="s">
        <v>182</v>
      </c>
      <c r="F59" s="8" t="s">
        <v>23</v>
      </c>
      <c r="G59" s="37" t="s">
        <v>159</v>
      </c>
      <c r="H59" s="9">
        <v>17.3</v>
      </c>
      <c r="I59" s="87"/>
      <c r="J59" s="88"/>
    </row>
    <row r="60" spans="1:29" ht="14.4" x14ac:dyDescent="0.3">
      <c r="A60" s="2">
        <f t="shared" si="1"/>
        <v>23</v>
      </c>
      <c r="B60" s="15">
        <v>303</v>
      </c>
      <c r="C60" s="37" t="s">
        <v>462</v>
      </c>
      <c r="D60" s="8" t="s">
        <v>569</v>
      </c>
      <c r="E60" s="37" t="s">
        <v>35</v>
      </c>
      <c r="F60" s="8" t="s">
        <v>23</v>
      </c>
      <c r="G60" s="37" t="s">
        <v>159</v>
      </c>
      <c r="H60" s="9">
        <v>17.399999999999999</v>
      </c>
      <c r="I60" s="87">
        <v>5</v>
      </c>
      <c r="J60" s="88"/>
      <c r="Q60" s="32">
        <v>3</v>
      </c>
    </row>
    <row r="61" spans="1:29" ht="14.4" x14ac:dyDescent="0.3">
      <c r="A61" s="2">
        <f t="shared" si="1"/>
        <v>24</v>
      </c>
      <c r="B61" s="15">
        <v>22</v>
      </c>
      <c r="C61" s="37" t="s">
        <v>210</v>
      </c>
      <c r="D61" s="8" t="s">
        <v>211</v>
      </c>
      <c r="E61" s="37" t="s">
        <v>182</v>
      </c>
      <c r="F61" s="8" t="s">
        <v>23</v>
      </c>
      <c r="G61" s="37" t="s">
        <v>159</v>
      </c>
      <c r="H61" s="9">
        <v>17.399999999999999</v>
      </c>
      <c r="I61" s="87"/>
      <c r="J61" s="88"/>
    </row>
    <row r="62" spans="1:29" ht="14.4" x14ac:dyDescent="0.3">
      <c r="A62" s="2">
        <f t="shared" si="1"/>
        <v>25</v>
      </c>
      <c r="B62" s="15">
        <v>43</v>
      </c>
      <c r="C62" s="37" t="s">
        <v>219</v>
      </c>
      <c r="D62" s="8" t="s">
        <v>244</v>
      </c>
      <c r="E62" s="37" t="s">
        <v>182</v>
      </c>
      <c r="F62" s="8" t="s">
        <v>23</v>
      </c>
      <c r="G62" s="37" t="s">
        <v>159</v>
      </c>
      <c r="H62" s="9">
        <v>17.399999999999999</v>
      </c>
      <c r="I62" s="87"/>
      <c r="J62" s="88"/>
    </row>
    <row r="63" spans="1:29" ht="14.4" x14ac:dyDescent="0.3">
      <c r="A63" s="2">
        <f t="shared" si="1"/>
        <v>26</v>
      </c>
      <c r="B63" s="15">
        <v>63</v>
      </c>
      <c r="C63" s="37" t="s">
        <v>277</v>
      </c>
      <c r="D63" s="8" t="s">
        <v>278</v>
      </c>
      <c r="E63" s="37" t="s">
        <v>182</v>
      </c>
      <c r="F63" s="8" t="s">
        <v>23</v>
      </c>
      <c r="G63" s="37" t="s">
        <v>159</v>
      </c>
      <c r="H63" s="9">
        <v>17.399999999999999</v>
      </c>
      <c r="I63" s="87"/>
      <c r="J63" s="88"/>
    </row>
    <row r="64" spans="1:29" ht="14.4" x14ac:dyDescent="0.3">
      <c r="A64" s="2">
        <f t="shared" si="1"/>
        <v>27</v>
      </c>
      <c r="B64" s="15">
        <v>155</v>
      </c>
      <c r="C64" s="37" t="s">
        <v>453</v>
      </c>
      <c r="D64" s="8" t="s">
        <v>454</v>
      </c>
      <c r="E64" s="37" t="s">
        <v>34</v>
      </c>
      <c r="F64" s="8" t="s">
        <v>23</v>
      </c>
      <c r="G64" s="37" t="s">
        <v>159</v>
      </c>
      <c r="H64" s="9">
        <v>17.5</v>
      </c>
      <c r="I64" s="87"/>
      <c r="J64" s="88"/>
    </row>
    <row r="65" spans="1:29" ht="14.4" x14ac:dyDescent="0.3">
      <c r="A65" s="2">
        <f t="shared" si="1"/>
        <v>28</v>
      </c>
      <c r="B65" s="15">
        <v>280</v>
      </c>
      <c r="C65" s="37" t="s">
        <v>540</v>
      </c>
      <c r="D65" s="8" t="s">
        <v>541</v>
      </c>
      <c r="E65" s="37" t="s">
        <v>30</v>
      </c>
      <c r="F65" s="8" t="s">
        <v>23</v>
      </c>
      <c r="G65" s="37" t="s">
        <v>159</v>
      </c>
      <c r="H65" s="9">
        <v>17.5</v>
      </c>
      <c r="I65" s="87"/>
      <c r="J65" s="88">
        <v>4</v>
      </c>
      <c r="Z65" s="1">
        <v>3</v>
      </c>
    </row>
    <row r="66" spans="1:29" ht="14.4" x14ac:dyDescent="0.3">
      <c r="A66" s="2">
        <f t="shared" si="1"/>
        <v>29</v>
      </c>
      <c r="B66" s="15">
        <v>214</v>
      </c>
      <c r="C66" s="36" t="s">
        <v>530</v>
      </c>
      <c r="D66" s="16" t="s">
        <v>531</v>
      </c>
      <c r="E66" s="36" t="s">
        <v>32</v>
      </c>
      <c r="F66" s="16" t="s">
        <v>23</v>
      </c>
      <c r="G66" s="36" t="s">
        <v>159</v>
      </c>
      <c r="H66" s="9">
        <v>17.600000000000001</v>
      </c>
      <c r="I66" s="87">
        <v>6</v>
      </c>
      <c r="J66" s="88"/>
      <c r="N66" s="1">
        <v>2</v>
      </c>
    </row>
    <row r="67" spans="1:29" ht="14.4" x14ac:dyDescent="0.3">
      <c r="A67" s="2">
        <f t="shared" si="1"/>
        <v>30</v>
      </c>
      <c r="B67" s="15">
        <v>107</v>
      </c>
      <c r="C67" s="37" t="s">
        <v>431</v>
      </c>
      <c r="D67" s="8" t="s">
        <v>432</v>
      </c>
      <c r="E67" s="37" t="s">
        <v>31</v>
      </c>
      <c r="F67" s="8" t="s">
        <v>23</v>
      </c>
      <c r="G67" s="37" t="s">
        <v>159</v>
      </c>
      <c r="H67" s="9">
        <v>17.7</v>
      </c>
      <c r="I67" s="87">
        <v>7</v>
      </c>
      <c r="J67" s="88"/>
    </row>
    <row r="68" spans="1:29" ht="14.4" x14ac:dyDescent="0.3">
      <c r="A68" s="2">
        <f t="shared" si="1"/>
        <v>31</v>
      </c>
      <c r="B68" s="15">
        <v>9</v>
      </c>
      <c r="C68" s="37" t="s">
        <v>194</v>
      </c>
      <c r="D68" s="8" t="s">
        <v>193</v>
      </c>
      <c r="E68" s="37" t="s">
        <v>182</v>
      </c>
      <c r="F68" s="8" t="s">
        <v>23</v>
      </c>
      <c r="G68" s="37" t="s">
        <v>159</v>
      </c>
      <c r="H68" s="9">
        <v>18.399999999999999</v>
      </c>
      <c r="I68" s="87"/>
      <c r="J68" s="88"/>
    </row>
    <row r="69" spans="1:29" ht="14.4" x14ac:dyDescent="0.3">
      <c r="A69" s="2">
        <f t="shared" si="1"/>
        <v>32</v>
      </c>
      <c r="B69" s="15">
        <v>260</v>
      </c>
      <c r="C69" s="37" t="s">
        <v>173</v>
      </c>
      <c r="D69" s="8" t="s">
        <v>174</v>
      </c>
      <c r="E69" s="37" t="s">
        <v>33</v>
      </c>
      <c r="F69" s="8" t="s">
        <v>23</v>
      </c>
      <c r="G69" s="37" t="s">
        <v>159</v>
      </c>
      <c r="H69" s="9">
        <v>18.5</v>
      </c>
      <c r="I69" s="87"/>
      <c r="J69" s="88"/>
    </row>
    <row r="70" spans="1:29" ht="14.4" x14ac:dyDescent="0.3">
      <c r="A70" s="2">
        <f t="shared" si="1"/>
        <v>33</v>
      </c>
      <c r="B70" s="15">
        <v>31</v>
      </c>
      <c r="C70" s="37" t="s">
        <v>200</v>
      </c>
      <c r="D70" s="8" t="s">
        <v>224</v>
      </c>
      <c r="E70" s="37" t="s">
        <v>182</v>
      </c>
      <c r="F70" s="8" t="s">
        <v>23</v>
      </c>
      <c r="G70" s="37" t="s">
        <v>159</v>
      </c>
      <c r="H70" s="9">
        <v>18.8</v>
      </c>
      <c r="I70" s="87"/>
      <c r="J70" s="88"/>
    </row>
    <row r="71" spans="1:29" ht="14.4" x14ac:dyDescent="0.3">
      <c r="A71" s="2">
        <f t="shared" si="1"/>
        <v>34</v>
      </c>
      <c r="B71" s="15">
        <v>259</v>
      </c>
      <c r="C71" s="37" t="s">
        <v>172</v>
      </c>
      <c r="D71" s="8" t="s">
        <v>164</v>
      </c>
      <c r="E71" s="37" t="s">
        <v>33</v>
      </c>
      <c r="F71" s="8" t="s">
        <v>23</v>
      </c>
      <c r="G71" s="37" t="s">
        <v>159</v>
      </c>
      <c r="H71" s="9">
        <v>18.8</v>
      </c>
      <c r="I71" s="87"/>
      <c r="J71" s="88"/>
    </row>
    <row r="72" spans="1:29" ht="14.4" x14ac:dyDescent="0.3">
      <c r="A72" s="2">
        <f t="shared" si="1"/>
        <v>35</v>
      </c>
      <c r="B72" s="15">
        <v>97</v>
      </c>
      <c r="C72" s="37" t="s">
        <v>327</v>
      </c>
      <c r="D72" s="8" t="s">
        <v>328</v>
      </c>
      <c r="E72" s="37" t="s">
        <v>182</v>
      </c>
      <c r="F72" s="8" t="s">
        <v>23</v>
      </c>
      <c r="G72" s="37" t="s">
        <v>159</v>
      </c>
      <c r="H72" s="9">
        <v>18.899999999999999</v>
      </c>
      <c r="I72" s="87"/>
      <c r="J72" s="88"/>
    </row>
    <row r="73" spans="1:29" ht="14.4" x14ac:dyDescent="0.3">
      <c r="A73" s="2">
        <f t="shared" si="1"/>
        <v>36</v>
      </c>
      <c r="B73" s="15">
        <v>75</v>
      </c>
      <c r="C73" s="37" t="s">
        <v>281</v>
      </c>
      <c r="D73" s="8" t="s">
        <v>298</v>
      </c>
      <c r="E73" s="37" t="s">
        <v>182</v>
      </c>
      <c r="F73" s="8" t="s">
        <v>23</v>
      </c>
      <c r="G73" s="37" t="s">
        <v>159</v>
      </c>
      <c r="H73" s="9">
        <v>19.399999999999999</v>
      </c>
      <c r="I73" s="87"/>
      <c r="J73" s="88"/>
    </row>
    <row r="74" spans="1:29" ht="14.4" x14ac:dyDescent="0.3">
      <c r="A74" s="2">
        <f t="shared" si="1"/>
        <v>37</v>
      </c>
      <c r="B74" s="15">
        <v>215</v>
      </c>
      <c r="C74" s="36" t="s">
        <v>532</v>
      </c>
      <c r="D74" s="16" t="s">
        <v>533</v>
      </c>
      <c r="E74" s="36" t="s">
        <v>32</v>
      </c>
      <c r="F74" s="16" t="s">
        <v>23</v>
      </c>
      <c r="G74" s="36" t="s">
        <v>159</v>
      </c>
      <c r="H74" s="9">
        <v>19.5</v>
      </c>
      <c r="I74" s="87"/>
      <c r="J74" s="88">
        <v>5</v>
      </c>
      <c r="X74" s="1">
        <v>2</v>
      </c>
    </row>
    <row r="75" spans="1:29" ht="14.4" x14ac:dyDescent="0.3">
      <c r="A75" s="2">
        <f t="shared" si="1"/>
        <v>38</v>
      </c>
      <c r="B75" s="15">
        <v>153</v>
      </c>
      <c r="C75" s="37" t="s">
        <v>449</v>
      </c>
      <c r="D75" s="8" t="s">
        <v>450</v>
      </c>
      <c r="E75" s="37" t="s">
        <v>34</v>
      </c>
      <c r="F75" s="8" t="s">
        <v>23</v>
      </c>
      <c r="G75" s="37" t="s">
        <v>159</v>
      </c>
      <c r="H75" s="9">
        <v>19.899999999999999</v>
      </c>
      <c r="I75" s="87"/>
      <c r="J75" s="88"/>
    </row>
    <row r="76" spans="1:29" ht="14.4" x14ac:dyDescent="0.3">
      <c r="B76" s="15"/>
      <c r="C76" s="37"/>
      <c r="D76" s="8"/>
      <c r="E76" s="37"/>
      <c r="F76" s="8"/>
      <c r="G76" s="37"/>
      <c r="H76" s="9"/>
      <c r="I76" s="128" t="s">
        <v>706</v>
      </c>
      <c r="J76" s="128"/>
    </row>
    <row r="77" spans="1:29" s="1" customFormat="1" x14ac:dyDescent="0.25">
      <c r="A77" s="1" t="s">
        <v>47</v>
      </c>
      <c r="B77" s="10"/>
      <c r="C77" s="32"/>
      <c r="E77" s="32"/>
      <c r="G77" s="32"/>
      <c r="H77" s="80"/>
      <c r="I77" s="128" t="s">
        <v>1</v>
      </c>
      <c r="J77" s="128"/>
      <c r="K77" s="129" t="s">
        <v>577</v>
      </c>
      <c r="L77" s="129"/>
      <c r="M77" s="129"/>
      <c r="N77" s="129"/>
      <c r="O77" s="129"/>
      <c r="P77" s="129"/>
      <c r="Q77" s="129"/>
      <c r="R77" s="129"/>
      <c r="S77" s="129"/>
      <c r="T77" s="38"/>
      <c r="U77" s="129" t="s">
        <v>578</v>
      </c>
      <c r="V77" s="129"/>
      <c r="W77" s="129"/>
      <c r="X77" s="129"/>
      <c r="Y77" s="129"/>
      <c r="Z77" s="129"/>
      <c r="AA77" s="129"/>
      <c r="AB77" s="129"/>
      <c r="AC77" s="129"/>
    </row>
    <row r="78" spans="1:29" s="1" customFormat="1" x14ac:dyDescent="0.25">
      <c r="A78" s="1" t="s">
        <v>1</v>
      </c>
      <c r="B78" s="10" t="s">
        <v>2</v>
      </c>
      <c r="C78" s="32" t="s">
        <v>27</v>
      </c>
      <c r="D78" s="1" t="s">
        <v>28</v>
      </c>
      <c r="E78" s="32" t="s">
        <v>4</v>
      </c>
      <c r="F78" s="1" t="s">
        <v>5</v>
      </c>
      <c r="G78" s="32" t="s">
        <v>579</v>
      </c>
      <c r="H78" s="80" t="s">
        <v>6</v>
      </c>
      <c r="I78" s="85" t="s">
        <v>705</v>
      </c>
      <c r="J78" s="86" t="s">
        <v>476</v>
      </c>
      <c r="K78" s="32" t="s">
        <v>29</v>
      </c>
      <c r="L78" s="1" t="s">
        <v>31</v>
      </c>
      <c r="M78" s="32" t="s">
        <v>34</v>
      </c>
      <c r="N78" s="1" t="s">
        <v>32</v>
      </c>
      <c r="O78" s="32" t="s">
        <v>33</v>
      </c>
      <c r="P78" s="1" t="s">
        <v>30</v>
      </c>
      <c r="Q78" s="32" t="s">
        <v>35</v>
      </c>
      <c r="R78" s="1" t="s">
        <v>42</v>
      </c>
      <c r="S78" s="32" t="s">
        <v>43</v>
      </c>
      <c r="T78" s="38"/>
      <c r="U78" s="32" t="s">
        <v>29</v>
      </c>
      <c r="V78" s="1" t="s">
        <v>31</v>
      </c>
      <c r="W78" s="32" t="s">
        <v>34</v>
      </c>
      <c r="X78" s="1" t="s">
        <v>32</v>
      </c>
      <c r="Y78" s="32" t="s">
        <v>33</v>
      </c>
      <c r="Z78" s="1" t="s">
        <v>30</v>
      </c>
      <c r="AA78" s="32" t="s">
        <v>35</v>
      </c>
      <c r="AB78" s="1" t="s">
        <v>42</v>
      </c>
      <c r="AC78" s="32" t="s">
        <v>43</v>
      </c>
    </row>
    <row r="79" spans="1:29" ht="14.4" x14ac:dyDescent="0.3">
      <c r="A79" s="2">
        <v>1</v>
      </c>
      <c r="B79" s="15">
        <v>201</v>
      </c>
      <c r="C79" s="36" t="s">
        <v>513</v>
      </c>
      <c r="D79" s="16" t="s">
        <v>514</v>
      </c>
      <c r="E79" s="36" t="s">
        <v>32</v>
      </c>
      <c r="F79" s="16" t="s">
        <v>26</v>
      </c>
      <c r="G79" s="36" t="s">
        <v>177</v>
      </c>
      <c r="H79" s="9">
        <v>13.2</v>
      </c>
      <c r="I79" s="87">
        <v>1</v>
      </c>
      <c r="J79" s="88"/>
      <c r="N79" s="1">
        <v>8</v>
      </c>
    </row>
    <row r="80" spans="1:29" ht="14.4" x14ac:dyDescent="0.3">
      <c r="A80" s="2">
        <f>A79+1</f>
        <v>2</v>
      </c>
      <c r="B80" s="15">
        <v>326</v>
      </c>
      <c r="C80" s="37" t="s">
        <v>333</v>
      </c>
      <c r="D80" s="8" t="s">
        <v>334</v>
      </c>
      <c r="E80" s="37" t="s">
        <v>182</v>
      </c>
      <c r="F80" s="8" t="s">
        <v>26</v>
      </c>
      <c r="G80" s="37" t="s">
        <v>177</v>
      </c>
      <c r="H80" s="9">
        <v>13.8</v>
      </c>
      <c r="I80" s="87">
        <v>2</v>
      </c>
      <c r="J80" s="88"/>
      <c r="K80" s="32">
        <v>6</v>
      </c>
    </row>
    <row r="81" spans="1:24" ht="14.4" x14ac:dyDescent="0.3">
      <c r="A81" s="2">
        <f t="shared" ref="A81:A127" si="2">A80+1</f>
        <v>3</v>
      </c>
      <c r="B81" s="15">
        <v>190</v>
      </c>
      <c r="C81" s="37" t="s">
        <v>497</v>
      </c>
      <c r="D81" s="8" t="s">
        <v>498</v>
      </c>
      <c r="E81" s="37" t="s">
        <v>34</v>
      </c>
      <c r="F81" s="8" t="s">
        <v>26</v>
      </c>
      <c r="G81" s="37" t="s">
        <v>177</v>
      </c>
      <c r="H81" s="9">
        <v>13.9</v>
      </c>
      <c r="I81" s="87">
        <v>3</v>
      </c>
      <c r="J81" s="88"/>
      <c r="M81" s="32">
        <v>5</v>
      </c>
    </row>
    <row r="82" spans="1:24" ht="14.4" x14ac:dyDescent="0.3">
      <c r="A82" s="2">
        <f t="shared" si="2"/>
        <v>4</v>
      </c>
      <c r="B82" s="15">
        <v>117</v>
      </c>
      <c r="C82" s="37" t="s">
        <v>441</v>
      </c>
      <c r="D82" s="8" t="s">
        <v>442</v>
      </c>
      <c r="E82" s="37" t="s">
        <v>31</v>
      </c>
      <c r="F82" s="8" t="s">
        <v>26</v>
      </c>
      <c r="G82" s="37" t="s">
        <v>177</v>
      </c>
      <c r="H82" s="9">
        <v>14.1</v>
      </c>
      <c r="I82" s="87">
        <v>4</v>
      </c>
      <c r="J82" s="88"/>
      <c r="L82" s="1">
        <v>4</v>
      </c>
    </row>
    <row r="83" spans="1:24" ht="14.4" x14ac:dyDescent="0.3">
      <c r="A83" s="2">
        <f t="shared" si="2"/>
        <v>5</v>
      </c>
      <c r="B83" s="15">
        <v>361</v>
      </c>
      <c r="C83" s="37" t="s">
        <v>385</v>
      </c>
      <c r="D83" s="8" t="s">
        <v>164</v>
      </c>
      <c r="E83" s="37" t="s">
        <v>182</v>
      </c>
      <c r="F83" s="8" t="s">
        <v>26</v>
      </c>
      <c r="G83" s="37" t="s">
        <v>177</v>
      </c>
      <c r="H83" s="9">
        <v>14.3</v>
      </c>
      <c r="I83" s="87"/>
      <c r="J83" s="88">
        <v>1</v>
      </c>
      <c r="U83" s="32">
        <v>7</v>
      </c>
    </row>
    <row r="84" spans="1:24" ht="14.4" x14ac:dyDescent="0.3">
      <c r="A84" s="2">
        <f t="shared" si="2"/>
        <v>6</v>
      </c>
      <c r="B84" s="15">
        <v>348</v>
      </c>
      <c r="C84" s="37" t="s">
        <v>368</v>
      </c>
      <c r="D84" s="8" t="s">
        <v>369</v>
      </c>
      <c r="E84" s="37" t="s">
        <v>182</v>
      </c>
      <c r="F84" s="8" t="s">
        <v>26</v>
      </c>
      <c r="G84" s="37" t="s">
        <v>177</v>
      </c>
      <c r="H84" s="9">
        <v>14.4</v>
      </c>
      <c r="I84" s="87"/>
      <c r="J84" s="88"/>
    </row>
    <row r="85" spans="1:24" ht="14.4" x14ac:dyDescent="0.3">
      <c r="A85" s="2">
        <f t="shared" si="2"/>
        <v>7</v>
      </c>
      <c r="B85" s="15">
        <v>353</v>
      </c>
      <c r="C85" s="37" t="s">
        <v>372</v>
      </c>
      <c r="D85" s="8" t="s">
        <v>373</v>
      </c>
      <c r="E85" s="37" t="s">
        <v>182</v>
      </c>
      <c r="F85" s="8" t="s">
        <v>26</v>
      </c>
      <c r="G85" s="37" t="s">
        <v>177</v>
      </c>
      <c r="H85" s="9">
        <v>14.4</v>
      </c>
      <c r="I85" s="87"/>
      <c r="J85" s="88"/>
    </row>
    <row r="86" spans="1:24" ht="14.4" x14ac:dyDescent="0.3">
      <c r="A86" s="2">
        <f t="shared" si="2"/>
        <v>8</v>
      </c>
      <c r="B86" s="15">
        <v>52</v>
      </c>
      <c r="C86" s="37" t="s">
        <v>217</v>
      </c>
      <c r="D86" s="8" t="s">
        <v>258</v>
      </c>
      <c r="E86" s="37" t="s">
        <v>182</v>
      </c>
      <c r="F86" s="8" t="s">
        <v>26</v>
      </c>
      <c r="G86" s="37" t="s">
        <v>177</v>
      </c>
      <c r="H86" s="9">
        <v>14.6</v>
      </c>
      <c r="I86" s="87"/>
      <c r="J86" s="88"/>
    </row>
    <row r="87" spans="1:24" ht="14.4" x14ac:dyDescent="0.3">
      <c r="A87" s="2">
        <f t="shared" si="2"/>
        <v>9</v>
      </c>
      <c r="B87" s="15">
        <v>57</v>
      </c>
      <c r="C87" s="37" t="s">
        <v>265</v>
      </c>
      <c r="D87" s="8" t="s">
        <v>266</v>
      </c>
      <c r="E87" s="37" t="s">
        <v>182</v>
      </c>
      <c r="F87" s="8" t="s">
        <v>26</v>
      </c>
      <c r="G87" s="37" t="s">
        <v>177</v>
      </c>
      <c r="H87" s="9">
        <v>14.6</v>
      </c>
      <c r="I87" s="87"/>
      <c r="J87" s="88"/>
    </row>
    <row r="88" spans="1:24" ht="14.4" x14ac:dyDescent="0.3">
      <c r="A88" s="2">
        <f t="shared" si="2"/>
        <v>10</v>
      </c>
      <c r="B88" s="15">
        <v>369</v>
      </c>
      <c r="C88" s="37" t="s">
        <v>397</v>
      </c>
      <c r="D88" s="8" t="s">
        <v>398</v>
      </c>
      <c r="E88" s="37" t="s">
        <v>182</v>
      </c>
      <c r="F88" s="8" t="s">
        <v>26</v>
      </c>
      <c r="G88" s="37" t="s">
        <v>177</v>
      </c>
      <c r="H88" s="9">
        <v>14.6</v>
      </c>
      <c r="I88" s="87"/>
      <c r="J88" s="88"/>
    </row>
    <row r="89" spans="1:24" ht="14.4" x14ac:dyDescent="0.3">
      <c r="A89" s="2">
        <f t="shared" si="2"/>
        <v>11</v>
      </c>
      <c r="B89" s="15">
        <v>26</v>
      </c>
      <c r="C89" s="37" t="s">
        <v>217</v>
      </c>
      <c r="D89" s="8" t="s">
        <v>218</v>
      </c>
      <c r="E89" s="37" t="s">
        <v>182</v>
      </c>
      <c r="F89" s="8" t="s">
        <v>26</v>
      </c>
      <c r="G89" s="37" t="s">
        <v>177</v>
      </c>
      <c r="H89" s="9">
        <v>14.9</v>
      </c>
      <c r="I89" s="87"/>
      <c r="J89" s="88"/>
    </row>
    <row r="90" spans="1:24" ht="14.4" x14ac:dyDescent="0.3">
      <c r="A90" s="2">
        <f t="shared" si="2"/>
        <v>12</v>
      </c>
      <c r="B90" s="15">
        <v>166</v>
      </c>
      <c r="C90" s="37" t="s">
        <v>469</v>
      </c>
      <c r="D90" s="8" t="s">
        <v>470</v>
      </c>
      <c r="E90" s="37" t="s">
        <v>34</v>
      </c>
      <c r="F90" s="8" t="s">
        <v>26</v>
      </c>
      <c r="G90" s="37" t="s">
        <v>177</v>
      </c>
      <c r="H90" s="9">
        <v>14.9</v>
      </c>
      <c r="I90" s="87"/>
      <c r="J90" s="88">
        <v>2</v>
      </c>
      <c r="W90" s="32">
        <v>5</v>
      </c>
    </row>
    <row r="91" spans="1:24" ht="14.4" x14ac:dyDescent="0.3">
      <c r="A91" s="2">
        <f t="shared" si="2"/>
        <v>13</v>
      </c>
      <c r="B91" s="15">
        <v>167</v>
      </c>
      <c r="C91" s="37" t="s">
        <v>471</v>
      </c>
      <c r="D91" s="8" t="s">
        <v>164</v>
      </c>
      <c r="E91" s="37" t="s">
        <v>34</v>
      </c>
      <c r="F91" s="8" t="s">
        <v>26</v>
      </c>
      <c r="G91" s="37" t="s">
        <v>177</v>
      </c>
      <c r="H91" s="9">
        <v>14.9</v>
      </c>
      <c r="I91" s="87"/>
      <c r="J91" s="88"/>
    </row>
    <row r="92" spans="1:24" ht="14.4" x14ac:dyDescent="0.3">
      <c r="A92" s="2">
        <f t="shared" si="2"/>
        <v>14</v>
      </c>
      <c r="B92" s="15">
        <v>42</v>
      </c>
      <c r="C92" s="37" t="s">
        <v>242</v>
      </c>
      <c r="D92" s="8" t="s">
        <v>243</v>
      </c>
      <c r="E92" s="37" t="s">
        <v>182</v>
      </c>
      <c r="F92" s="8" t="s">
        <v>26</v>
      </c>
      <c r="G92" s="37" t="s">
        <v>177</v>
      </c>
      <c r="H92" s="9">
        <v>15</v>
      </c>
      <c r="I92" s="87"/>
      <c r="J92" s="88"/>
    </row>
    <row r="93" spans="1:24" ht="14.4" x14ac:dyDescent="0.3">
      <c r="A93" s="2">
        <f t="shared" si="2"/>
        <v>15</v>
      </c>
      <c r="B93" s="15">
        <v>376</v>
      </c>
      <c r="C93" s="37" t="s">
        <v>407</v>
      </c>
      <c r="D93" s="8" t="s">
        <v>408</v>
      </c>
      <c r="E93" s="37" t="s">
        <v>182</v>
      </c>
      <c r="F93" s="8" t="s">
        <v>26</v>
      </c>
      <c r="G93" s="37" t="s">
        <v>177</v>
      </c>
      <c r="H93" s="9">
        <v>15</v>
      </c>
      <c r="I93" s="87"/>
      <c r="J93" s="88"/>
    </row>
    <row r="94" spans="1:24" ht="14.4" x14ac:dyDescent="0.3">
      <c r="A94" s="2">
        <f t="shared" si="2"/>
        <v>16</v>
      </c>
      <c r="B94" s="15">
        <v>94</v>
      </c>
      <c r="C94" s="37" t="s">
        <v>321</v>
      </c>
      <c r="D94" s="8" t="s">
        <v>322</v>
      </c>
      <c r="E94" s="37" t="s">
        <v>182</v>
      </c>
      <c r="F94" s="8" t="s">
        <v>26</v>
      </c>
      <c r="G94" s="37" t="s">
        <v>177</v>
      </c>
      <c r="H94" s="9">
        <v>15.1</v>
      </c>
      <c r="I94" s="87"/>
      <c r="J94" s="88"/>
    </row>
    <row r="95" spans="1:24" ht="14.4" x14ac:dyDescent="0.3">
      <c r="A95" s="2">
        <f t="shared" si="2"/>
        <v>17</v>
      </c>
      <c r="B95" s="15">
        <v>23</v>
      </c>
      <c r="C95" s="37" t="s">
        <v>212</v>
      </c>
      <c r="D95" s="8" t="s">
        <v>213</v>
      </c>
      <c r="E95" s="37" t="s">
        <v>182</v>
      </c>
      <c r="F95" s="8" t="s">
        <v>26</v>
      </c>
      <c r="G95" s="37" t="s">
        <v>177</v>
      </c>
      <c r="H95" s="9">
        <v>15.2</v>
      </c>
      <c r="I95" s="87"/>
      <c r="J95" s="88"/>
    </row>
    <row r="96" spans="1:24" ht="14.4" x14ac:dyDescent="0.3">
      <c r="A96" s="2">
        <f t="shared" si="2"/>
        <v>18</v>
      </c>
      <c r="B96" s="15">
        <v>206</v>
      </c>
      <c r="C96" s="36" t="s">
        <v>519</v>
      </c>
      <c r="D96" s="16" t="s">
        <v>520</v>
      </c>
      <c r="E96" s="36" t="s">
        <v>32</v>
      </c>
      <c r="F96" s="16" t="s">
        <v>26</v>
      </c>
      <c r="G96" s="36" t="s">
        <v>177</v>
      </c>
      <c r="H96" s="9">
        <v>15.2</v>
      </c>
      <c r="I96" s="87"/>
      <c r="J96" s="88">
        <v>3</v>
      </c>
      <c r="X96" s="1">
        <v>4</v>
      </c>
    </row>
    <row r="97" spans="1:22" ht="14.4" x14ac:dyDescent="0.3">
      <c r="A97" s="2">
        <f t="shared" si="2"/>
        <v>19</v>
      </c>
      <c r="B97" s="15">
        <v>8</v>
      </c>
      <c r="C97" s="37" t="s">
        <v>192</v>
      </c>
      <c r="D97" s="8" t="s">
        <v>193</v>
      </c>
      <c r="E97" s="37" t="s">
        <v>182</v>
      </c>
      <c r="F97" s="8" t="s">
        <v>26</v>
      </c>
      <c r="G97" s="37" t="s">
        <v>177</v>
      </c>
      <c r="H97" s="9">
        <v>15.3</v>
      </c>
      <c r="I97" s="87"/>
      <c r="J97" s="88"/>
    </row>
    <row r="98" spans="1:22" ht="14.4" x14ac:dyDescent="0.3">
      <c r="A98" s="2">
        <f t="shared" si="2"/>
        <v>20</v>
      </c>
      <c r="B98" s="15">
        <v>179</v>
      </c>
      <c r="C98" s="37" t="s">
        <v>485</v>
      </c>
      <c r="D98" s="8" t="s">
        <v>486</v>
      </c>
      <c r="E98" s="37" t="s">
        <v>34</v>
      </c>
      <c r="F98" s="8" t="s">
        <v>26</v>
      </c>
      <c r="G98" s="37" t="s">
        <v>177</v>
      </c>
      <c r="H98" s="9">
        <v>15.3</v>
      </c>
      <c r="I98" s="87"/>
      <c r="J98" s="88"/>
    </row>
    <row r="99" spans="1:22" ht="14.4" x14ac:dyDescent="0.3">
      <c r="A99" s="2">
        <f t="shared" si="2"/>
        <v>21</v>
      </c>
      <c r="B99" s="15">
        <v>5</v>
      </c>
      <c r="C99" s="37" t="s">
        <v>187</v>
      </c>
      <c r="D99" s="8" t="s">
        <v>188</v>
      </c>
      <c r="E99" s="37" t="s">
        <v>182</v>
      </c>
      <c r="F99" s="8" t="s">
        <v>26</v>
      </c>
      <c r="G99" s="37" t="s">
        <v>177</v>
      </c>
      <c r="H99" s="9">
        <v>15.4</v>
      </c>
      <c r="I99" s="87"/>
      <c r="J99" s="88"/>
    </row>
    <row r="100" spans="1:22" ht="14.4" x14ac:dyDescent="0.3">
      <c r="A100" s="2">
        <f t="shared" si="2"/>
        <v>22</v>
      </c>
      <c r="B100" s="15">
        <v>262</v>
      </c>
      <c r="C100" s="37" t="s">
        <v>178</v>
      </c>
      <c r="D100" s="8" t="s">
        <v>179</v>
      </c>
      <c r="E100" s="37" t="s">
        <v>33</v>
      </c>
      <c r="F100" s="8" t="s">
        <v>26</v>
      </c>
      <c r="G100" s="37" t="s">
        <v>177</v>
      </c>
      <c r="H100" s="9">
        <v>15.5</v>
      </c>
      <c r="I100" s="87">
        <v>5</v>
      </c>
      <c r="J100" s="88"/>
      <c r="O100" s="32">
        <v>3</v>
      </c>
    </row>
    <row r="101" spans="1:22" ht="14.4" x14ac:dyDescent="0.3">
      <c r="A101" s="2">
        <f t="shared" si="2"/>
        <v>23</v>
      </c>
      <c r="B101" s="15">
        <v>182</v>
      </c>
      <c r="C101" s="37" t="s">
        <v>488</v>
      </c>
      <c r="D101" s="8" t="s">
        <v>489</v>
      </c>
      <c r="E101" s="37" t="s">
        <v>34</v>
      </c>
      <c r="F101" s="8" t="s">
        <v>26</v>
      </c>
      <c r="G101" s="37" t="s">
        <v>177</v>
      </c>
      <c r="H101" s="9">
        <v>15.5</v>
      </c>
      <c r="I101" s="87"/>
      <c r="J101" s="88"/>
    </row>
    <row r="102" spans="1:22" ht="14.4" x14ac:dyDescent="0.3">
      <c r="A102" s="2">
        <f t="shared" si="2"/>
        <v>24</v>
      </c>
      <c r="B102" s="15">
        <v>191</v>
      </c>
      <c r="C102" s="37" t="s">
        <v>499</v>
      </c>
      <c r="D102" s="8" t="s">
        <v>500</v>
      </c>
      <c r="E102" s="37" t="s">
        <v>34</v>
      </c>
      <c r="F102" s="8" t="s">
        <v>26</v>
      </c>
      <c r="G102" s="37" t="s">
        <v>177</v>
      </c>
      <c r="H102" s="9">
        <v>15.5</v>
      </c>
      <c r="I102" s="87"/>
      <c r="J102" s="88"/>
    </row>
    <row r="103" spans="1:22" ht="14.4" x14ac:dyDescent="0.3">
      <c r="A103" s="2">
        <f t="shared" si="2"/>
        <v>25</v>
      </c>
      <c r="B103" s="15">
        <v>377</v>
      </c>
      <c r="C103" s="37" t="s">
        <v>269</v>
      </c>
      <c r="D103" s="8" t="s">
        <v>408</v>
      </c>
      <c r="E103" s="37" t="s">
        <v>182</v>
      </c>
      <c r="F103" s="8" t="s">
        <v>26</v>
      </c>
      <c r="G103" s="37" t="s">
        <v>177</v>
      </c>
      <c r="H103" s="9">
        <v>15.5</v>
      </c>
      <c r="I103" s="87"/>
      <c r="J103" s="88"/>
    </row>
    <row r="104" spans="1:22" ht="14.4" x14ac:dyDescent="0.3">
      <c r="A104" s="2">
        <f t="shared" si="2"/>
        <v>26</v>
      </c>
      <c r="B104" s="15">
        <v>89</v>
      </c>
      <c r="C104" s="37" t="s">
        <v>205</v>
      </c>
      <c r="D104" s="8" t="s">
        <v>318</v>
      </c>
      <c r="E104" s="37" t="s">
        <v>182</v>
      </c>
      <c r="F104" s="8" t="s">
        <v>26</v>
      </c>
      <c r="G104" s="37" t="s">
        <v>177</v>
      </c>
      <c r="H104" s="9">
        <v>15.7</v>
      </c>
      <c r="I104" s="87"/>
      <c r="J104" s="88"/>
    </row>
    <row r="105" spans="1:22" ht="14.4" x14ac:dyDescent="0.3">
      <c r="A105" s="2">
        <f t="shared" si="2"/>
        <v>27</v>
      </c>
      <c r="B105" s="15">
        <v>151</v>
      </c>
      <c r="C105" s="37" t="s">
        <v>195</v>
      </c>
      <c r="D105" s="8" t="s">
        <v>446</v>
      </c>
      <c r="E105" s="37" t="s">
        <v>34</v>
      </c>
      <c r="F105" s="8" t="s">
        <v>26</v>
      </c>
      <c r="G105" s="37" t="s">
        <v>177</v>
      </c>
      <c r="H105" s="9">
        <v>15.8</v>
      </c>
      <c r="I105" s="87"/>
      <c r="J105" s="88"/>
    </row>
    <row r="106" spans="1:22" ht="14.4" x14ac:dyDescent="0.3">
      <c r="A106" s="2">
        <f t="shared" si="2"/>
        <v>28</v>
      </c>
      <c r="B106" s="15">
        <v>181</v>
      </c>
      <c r="C106" s="37" t="s">
        <v>433</v>
      </c>
      <c r="D106" s="8" t="s">
        <v>487</v>
      </c>
      <c r="E106" s="37" t="s">
        <v>34</v>
      </c>
      <c r="F106" s="8" t="s">
        <v>26</v>
      </c>
      <c r="G106" s="37" t="s">
        <v>177</v>
      </c>
      <c r="H106" s="9">
        <v>15.8</v>
      </c>
      <c r="I106" s="87"/>
      <c r="J106" s="88"/>
    </row>
    <row r="107" spans="1:22" ht="14.4" x14ac:dyDescent="0.3">
      <c r="A107" s="2">
        <f t="shared" si="2"/>
        <v>29</v>
      </c>
      <c r="B107" s="15">
        <v>328</v>
      </c>
      <c r="C107" s="37" t="s">
        <v>337</v>
      </c>
      <c r="D107" s="8" t="s">
        <v>338</v>
      </c>
      <c r="E107" s="37" t="s">
        <v>182</v>
      </c>
      <c r="F107" s="8" t="s">
        <v>26</v>
      </c>
      <c r="G107" s="37" t="s">
        <v>177</v>
      </c>
      <c r="H107" s="9">
        <v>15.8</v>
      </c>
      <c r="I107" s="87"/>
      <c r="J107" s="88"/>
    </row>
    <row r="108" spans="1:22" ht="14.4" x14ac:dyDescent="0.3">
      <c r="A108" s="2">
        <f t="shared" si="2"/>
        <v>30</v>
      </c>
      <c r="B108" s="15">
        <v>77</v>
      </c>
      <c r="C108" s="37" t="s">
        <v>301</v>
      </c>
      <c r="D108" s="8" t="s">
        <v>302</v>
      </c>
      <c r="E108" s="37" t="s">
        <v>182</v>
      </c>
      <c r="F108" s="8" t="s">
        <v>26</v>
      </c>
      <c r="G108" s="37" t="s">
        <v>177</v>
      </c>
      <c r="H108" s="9">
        <v>15.9</v>
      </c>
      <c r="I108" s="87"/>
      <c r="J108" s="88"/>
    </row>
    <row r="109" spans="1:22" ht="14.4" x14ac:dyDescent="0.3">
      <c r="A109" s="2">
        <f t="shared" si="2"/>
        <v>31</v>
      </c>
      <c r="B109" s="15">
        <v>192</v>
      </c>
      <c r="C109" s="37" t="s">
        <v>501</v>
      </c>
      <c r="D109" s="8" t="s">
        <v>502</v>
      </c>
      <c r="E109" s="37" t="s">
        <v>34</v>
      </c>
      <c r="F109" s="8" t="s">
        <v>26</v>
      </c>
      <c r="G109" s="37" t="s">
        <v>177</v>
      </c>
      <c r="H109" s="9">
        <v>15.9</v>
      </c>
      <c r="I109" s="87"/>
      <c r="J109" s="88"/>
    </row>
    <row r="110" spans="1:22" ht="14.4" x14ac:dyDescent="0.3">
      <c r="A110" s="2">
        <f t="shared" si="2"/>
        <v>32</v>
      </c>
      <c r="B110" s="15">
        <v>202</v>
      </c>
      <c r="C110" s="36" t="s">
        <v>515</v>
      </c>
      <c r="D110" s="16" t="s">
        <v>516</v>
      </c>
      <c r="E110" s="36" t="s">
        <v>32</v>
      </c>
      <c r="F110" s="16" t="s">
        <v>26</v>
      </c>
      <c r="G110" s="36" t="s">
        <v>177</v>
      </c>
      <c r="H110" s="9">
        <v>15.9</v>
      </c>
      <c r="I110" s="87"/>
      <c r="J110" s="88"/>
    </row>
    <row r="111" spans="1:22" ht="14.4" x14ac:dyDescent="0.3">
      <c r="A111" s="2">
        <f t="shared" si="2"/>
        <v>33</v>
      </c>
      <c r="B111" s="15">
        <v>293</v>
      </c>
      <c r="C111" s="37" t="s">
        <v>557</v>
      </c>
      <c r="D111" s="8" t="s">
        <v>558</v>
      </c>
      <c r="E111" s="37" t="s">
        <v>30</v>
      </c>
      <c r="F111" s="8" t="s">
        <v>26</v>
      </c>
      <c r="G111" s="37" t="s">
        <v>177</v>
      </c>
      <c r="H111" s="9">
        <v>16</v>
      </c>
      <c r="I111" s="87">
        <v>6</v>
      </c>
      <c r="J111" s="88"/>
      <c r="P111" s="1">
        <v>2</v>
      </c>
    </row>
    <row r="112" spans="1:22" ht="14.4" x14ac:dyDescent="0.3">
      <c r="A112" s="2">
        <f t="shared" si="2"/>
        <v>34</v>
      </c>
      <c r="B112" s="15">
        <v>111</v>
      </c>
      <c r="C112" s="37" t="s">
        <v>231</v>
      </c>
      <c r="D112" s="8" t="s">
        <v>435</v>
      </c>
      <c r="E112" s="37" t="s">
        <v>31</v>
      </c>
      <c r="F112" s="8" t="s">
        <v>26</v>
      </c>
      <c r="G112" s="37" t="s">
        <v>177</v>
      </c>
      <c r="H112" s="9">
        <v>16.100000000000001</v>
      </c>
      <c r="I112" s="87"/>
      <c r="J112" s="88">
        <v>4</v>
      </c>
      <c r="V112" s="1">
        <v>3</v>
      </c>
    </row>
    <row r="113" spans="1:26" ht="14.4" x14ac:dyDescent="0.3">
      <c r="A113" s="2">
        <f t="shared" si="2"/>
        <v>35</v>
      </c>
      <c r="B113" s="15">
        <v>82</v>
      </c>
      <c r="C113" s="37" t="s">
        <v>260</v>
      </c>
      <c r="D113" s="8" t="s">
        <v>311</v>
      </c>
      <c r="E113" s="37" t="s">
        <v>182</v>
      </c>
      <c r="F113" s="8" t="s">
        <v>26</v>
      </c>
      <c r="G113" s="37" t="s">
        <v>177</v>
      </c>
      <c r="H113" s="9">
        <v>16.2</v>
      </c>
      <c r="I113" s="87"/>
      <c r="J113" s="88"/>
    </row>
    <row r="114" spans="1:26" ht="14.4" x14ac:dyDescent="0.3">
      <c r="A114" s="2">
        <f t="shared" si="2"/>
        <v>36</v>
      </c>
      <c r="B114" s="15">
        <v>118</v>
      </c>
      <c r="C114" s="37" t="s">
        <v>443</v>
      </c>
      <c r="D114" s="8" t="s">
        <v>410</v>
      </c>
      <c r="E114" s="37" t="s">
        <v>31</v>
      </c>
      <c r="F114" s="8" t="s">
        <v>26</v>
      </c>
      <c r="G114" s="37" t="s">
        <v>177</v>
      </c>
      <c r="H114" s="9">
        <v>16.2</v>
      </c>
      <c r="I114" s="87"/>
      <c r="J114" s="88"/>
    </row>
    <row r="115" spans="1:26" ht="14.4" x14ac:dyDescent="0.3">
      <c r="A115" s="2">
        <f t="shared" si="2"/>
        <v>37</v>
      </c>
      <c r="B115" s="15">
        <v>119</v>
      </c>
      <c r="C115" s="37" t="s">
        <v>444</v>
      </c>
      <c r="D115" s="8" t="s">
        <v>445</v>
      </c>
      <c r="E115" s="37" t="s">
        <v>31</v>
      </c>
      <c r="F115" s="8" t="s">
        <v>26</v>
      </c>
      <c r="G115" s="37" t="s">
        <v>177</v>
      </c>
      <c r="H115" s="9">
        <v>16.2</v>
      </c>
      <c r="I115" s="87"/>
      <c r="J115" s="88"/>
    </row>
    <row r="116" spans="1:26" ht="14.4" x14ac:dyDescent="0.3">
      <c r="A116" s="2">
        <f t="shared" si="2"/>
        <v>38</v>
      </c>
      <c r="B116" s="15">
        <v>342</v>
      </c>
      <c r="C116" s="37" t="s">
        <v>360</v>
      </c>
      <c r="D116" s="8" t="s">
        <v>361</v>
      </c>
      <c r="E116" s="37" t="s">
        <v>182</v>
      </c>
      <c r="F116" s="8" t="s">
        <v>26</v>
      </c>
      <c r="G116" s="37" t="s">
        <v>177</v>
      </c>
      <c r="H116" s="9">
        <v>16.3</v>
      </c>
      <c r="I116" s="87"/>
      <c r="J116" s="88"/>
    </row>
    <row r="117" spans="1:26" ht="14.4" x14ac:dyDescent="0.3">
      <c r="A117" s="2">
        <f t="shared" si="2"/>
        <v>39</v>
      </c>
      <c r="B117" s="15">
        <v>67</v>
      </c>
      <c r="C117" s="37" t="s">
        <v>285</v>
      </c>
      <c r="D117" s="8" t="s">
        <v>286</v>
      </c>
      <c r="E117" s="37" t="s">
        <v>182</v>
      </c>
      <c r="F117" s="8" t="s">
        <v>26</v>
      </c>
      <c r="G117" s="37" t="s">
        <v>177</v>
      </c>
      <c r="H117" s="9">
        <v>16.7</v>
      </c>
      <c r="I117" s="87"/>
      <c r="J117" s="88"/>
    </row>
    <row r="118" spans="1:26" ht="14.4" x14ac:dyDescent="0.3">
      <c r="A118" s="2">
        <f t="shared" si="2"/>
        <v>40</v>
      </c>
      <c r="B118" s="15">
        <v>170</v>
      </c>
      <c r="C118" s="37" t="s">
        <v>226</v>
      </c>
      <c r="D118" s="8" t="s">
        <v>586</v>
      </c>
      <c r="E118" s="37" t="s">
        <v>34</v>
      </c>
      <c r="F118" s="8" t="s">
        <v>26</v>
      </c>
      <c r="G118" s="37" t="s">
        <v>177</v>
      </c>
      <c r="H118" s="9">
        <v>16.7</v>
      </c>
      <c r="I118" s="87"/>
      <c r="J118" s="88"/>
    </row>
    <row r="119" spans="1:26" ht="14.4" x14ac:dyDescent="0.3">
      <c r="A119" s="2">
        <f t="shared" si="2"/>
        <v>41</v>
      </c>
      <c r="B119" s="15">
        <v>113</v>
      </c>
      <c r="C119" s="37" t="s">
        <v>251</v>
      </c>
      <c r="D119" s="8" t="s">
        <v>430</v>
      </c>
      <c r="E119" s="37" t="s">
        <v>31</v>
      </c>
      <c r="F119" s="8" t="s">
        <v>26</v>
      </c>
      <c r="G119" s="37" t="s">
        <v>177</v>
      </c>
      <c r="H119" s="9">
        <v>16.899999999999999</v>
      </c>
      <c r="I119" s="87"/>
      <c r="J119" s="88"/>
    </row>
    <row r="120" spans="1:26" ht="14.4" x14ac:dyDescent="0.3">
      <c r="A120" s="2">
        <f t="shared" si="2"/>
        <v>42</v>
      </c>
      <c r="B120" s="15">
        <v>168</v>
      </c>
      <c r="C120" s="37" t="s">
        <v>472</v>
      </c>
      <c r="D120" s="8" t="s">
        <v>473</v>
      </c>
      <c r="E120" s="37" t="s">
        <v>34</v>
      </c>
      <c r="F120" s="8" t="s">
        <v>26</v>
      </c>
      <c r="G120" s="37" t="s">
        <v>177</v>
      </c>
      <c r="H120" s="9">
        <v>17</v>
      </c>
      <c r="I120" s="87"/>
      <c r="J120" s="88"/>
    </row>
    <row r="121" spans="1:26" ht="14.4" x14ac:dyDescent="0.3">
      <c r="A121" s="2">
        <f t="shared" si="2"/>
        <v>43</v>
      </c>
      <c r="B121" s="15">
        <v>109</v>
      </c>
      <c r="C121" s="37" t="s">
        <v>372</v>
      </c>
      <c r="D121" s="8" t="s">
        <v>432</v>
      </c>
      <c r="E121" s="37" t="s">
        <v>31</v>
      </c>
      <c r="F121" s="8" t="s">
        <v>26</v>
      </c>
      <c r="G121" s="37" t="s">
        <v>177</v>
      </c>
      <c r="H121" s="9">
        <v>17.2</v>
      </c>
      <c r="I121" s="87"/>
      <c r="J121" s="88"/>
    </row>
    <row r="122" spans="1:26" ht="14.4" x14ac:dyDescent="0.3">
      <c r="A122" s="2">
        <f t="shared" si="2"/>
        <v>44</v>
      </c>
      <c r="B122" s="15">
        <v>183</v>
      </c>
      <c r="C122" s="37" t="s">
        <v>490</v>
      </c>
      <c r="D122" s="8" t="s">
        <v>491</v>
      </c>
      <c r="E122" s="37" t="s">
        <v>34</v>
      </c>
      <c r="F122" s="8" t="s">
        <v>26</v>
      </c>
      <c r="G122" s="37" t="s">
        <v>177</v>
      </c>
      <c r="H122" s="9">
        <v>17.2</v>
      </c>
      <c r="I122" s="87"/>
      <c r="J122" s="88"/>
    </row>
    <row r="123" spans="1:26" ht="14.4" x14ac:dyDescent="0.3">
      <c r="A123" s="2">
        <f t="shared" si="2"/>
        <v>45</v>
      </c>
      <c r="B123" s="15">
        <v>331</v>
      </c>
      <c r="C123" s="37" t="s">
        <v>217</v>
      </c>
      <c r="D123" s="8" t="s">
        <v>342</v>
      </c>
      <c r="E123" s="37" t="s">
        <v>182</v>
      </c>
      <c r="F123" s="8" t="s">
        <v>26</v>
      </c>
      <c r="G123" s="37" t="s">
        <v>177</v>
      </c>
      <c r="H123" s="9">
        <v>17.2</v>
      </c>
      <c r="I123" s="87"/>
      <c r="J123" s="88"/>
    </row>
    <row r="124" spans="1:26" ht="14.4" x14ac:dyDescent="0.3">
      <c r="A124" s="2">
        <f t="shared" si="2"/>
        <v>46</v>
      </c>
      <c r="B124" s="15">
        <v>359</v>
      </c>
      <c r="C124" s="37" t="s">
        <v>381</v>
      </c>
      <c r="D124" s="8" t="s">
        <v>382</v>
      </c>
      <c r="E124" s="37" t="s">
        <v>182</v>
      </c>
      <c r="F124" s="8" t="s">
        <v>26</v>
      </c>
      <c r="G124" s="37" t="s">
        <v>177</v>
      </c>
      <c r="H124" s="9">
        <v>17.399999999999999</v>
      </c>
      <c r="I124" s="87"/>
      <c r="J124" s="88"/>
    </row>
    <row r="125" spans="1:26" ht="14.4" x14ac:dyDescent="0.3">
      <c r="A125" s="2">
        <f t="shared" si="2"/>
        <v>47</v>
      </c>
      <c r="B125" s="15">
        <v>88</v>
      </c>
      <c r="C125" s="37" t="s">
        <v>317</v>
      </c>
      <c r="D125" s="8" t="s">
        <v>316</v>
      </c>
      <c r="E125" s="37" t="s">
        <v>182</v>
      </c>
      <c r="F125" s="8" t="s">
        <v>26</v>
      </c>
      <c r="G125" s="37" t="s">
        <v>177</v>
      </c>
      <c r="H125" s="9">
        <v>17.8</v>
      </c>
      <c r="I125" s="87"/>
      <c r="J125" s="88"/>
    </row>
    <row r="126" spans="1:26" ht="14.4" x14ac:dyDescent="0.3">
      <c r="A126" s="2">
        <f t="shared" si="2"/>
        <v>48</v>
      </c>
      <c r="B126" s="15">
        <v>339</v>
      </c>
      <c r="C126" s="37" t="s">
        <v>354</v>
      </c>
      <c r="D126" s="8" t="s">
        <v>355</v>
      </c>
      <c r="E126" s="37" t="s">
        <v>182</v>
      </c>
      <c r="F126" s="8" t="s">
        <v>26</v>
      </c>
      <c r="G126" s="37" t="s">
        <v>177</v>
      </c>
      <c r="H126" s="9">
        <v>17.899999999999999</v>
      </c>
      <c r="I126" s="87"/>
      <c r="J126" s="88"/>
    </row>
    <row r="127" spans="1:26" ht="14.4" x14ac:dyDescent="0.3">
      <c r="A127" s="2">
        <f t="shared" si="2"/>
        <v>49</v>
      </c>
      <c r="B127" s="15">
        <v>295</v>
      </c>
      <c r="C127" s="37" t="s">
        <v>560</v>
      </c>
      <c r="D127" s="8" t="s">
        <v>561</v>
      </c>
      <c r="E127" s="37" t="s">
        <v>30</v>
      </c>
      <c r="F127" s="8" t="s">
        <v>26</v>
      </c>
      <c r="G127" s="37" t="s">
        <v>177</v>
      </c>
      <c r="H127" s="9">
        <v>18.2</v>
      </c>
      <c r="I127" s="87"/>
      <c r="J127" s="88">
        <v>5</v>
      </c>
      <c r="Z127" s="1">
        <v>2</v>
      </c>
    </row>
    <row r="128" spans="1:26" ht="14.4" x14ac:dyDescent="0.3">
      <c r="B128" s="15"/>
      <c r="C128" s="37"/>
      <c r="D128" s="8"/>
      <c r="E128" s="37"/>
      <c r="F128" s="8"/>
      <c r="G128" s="37"/>
      <c r="H128" s="9"/>
      <c r="I128" s="128" t="s">
        <v>706</v>
      </c>
      <c r="J128" s="128"/>
    </row>
    <row r="129" spans="1:29" s="1" customFormat="1" x14ac:dyDescent="0.25">
      <c r="A129" s="1" t="s">
        <v>49</v>
      </c>
      <c r="B129" s="10"/>
      <c r="C129" s="32"/>
      <c r="E129" s="32"/>
      <c r="G129" s="32"/>
      <c r="H129" s="80"/>
      <c r="I129" s="128" t="s">
        <v>1</v>
      </c>
      <c r="J129" s="128"/>
      <c r="K129" s="129" t="s">
        <v>577</v>
      </c>
      <c r="L129" s="129"/>
      <c r="M129" s="129"/>
      <c r="N129" s="129"/>
      <c r="O129" s="129"/>
      <c r="P129" s="129"/>
      <c r="Q129" s="129"/>
      <c r="R129" s="129"/>
      <c r="S129" s="129"/>
      <c r="T129" s="38"/>
      <c r="U129" s="129" t="s">
        <v>578</v>
      </c>
      <c r="V129" s="129"/>
      <c r="W129" s="129"/>
      <c r="X129" s="129"/>
      <c r="Y129" s="129"/>
      <c r="Z129" s="129"/>
      <c r="AA129" s="129"/>
      <c r="AB129" s="129"/>
      <c r="AC129" s="129"/>
    </row>
    <row r="130" spans="1:29" s="1" customFormat="1" x14ac:dyDescent="0.25">
      <c r="A130" s="1" t="s">
        <v>1</v>
      </c>
      <c r="B130" s="10" t="s">
        <v>2</v>
      </c>
      <c r="C130" s="32" t="s">
        <v>27</v>
      </c>
      <c r="D130" s="1" t="s">
        <v>28</v>
      </c>
      <c r="E130" s="32" t="s">
        <v>4</v>
      </c>
      <c r="F130" s="1" t="s">
        <v>5</v>
      </c>
      <c r="G130" s="32" t="s">
        <v>579</v>
      </c>
      <c r="H130" s="80" t="s">
        <v>6</v>
      </c>
      <c r="I130" s="85" t="s">
        <v>705</v>
      </c>
      <c r="J130" s="86" t="s">
        <v>476</v>
      </c>
      <c r="K130" s="32" t="s">
        <v>29</v>
      </c>
      <c r="L130" s="1" t="s">
        <v>31</v>
      </c>
      <c r="M130" s="32" t="s">
        <v>34</v>
      </c>
      <c r="N130" s="1" t="s">
        <v>32</v>
      </c>
      <c r="O130" s="32" t="s">
        <v>33</v>
      </c>
      <c r="P130" s="1" t="s">
        <v>30</v>
      </c>
      <c r="Q130" s="32" t="s">
        <v>35</v>
      </c>
      <c r="R130" s="1" t="s">
        <v>42</v>
      </c>
      <c r="S130" s="32" t="s">
        <v>43</v>
      </c>
      <c r="T130" s="38"/>
      <c r="U130" s="32" t="s">
        <v>29</v>
      </c>
      <c r="V130" s="1" t="s">
        <v>31</v>
      </c>
      <c r="W130" s="32" t="s">
        <v>34</v>
      </c>
      <c r="X130" s="1" t="s">
        <v>32</v>
      </c>
      <c r="Y130" s="32" t="s">
        <v>33</v>
      </c>
      <c r="Z130" s="1" t="s">
        <v>30</v>
      </c>
      <c r="AA130" s="32" t="s">
        <v>35</v>
      </c>
      <c r="AB130" s="1" t="s">
        <v>42</v>
      </c>
      <c r="AC130" s="32" t="s">
        <v>43</v>
      </c>
    </row>
    <row r="131" spans="1:29" ht="14.4" x14ac:dyDescent="0.3">
      <c r="A131" s="2">
        <v>1</v>
      </c>
      <c r="B131" s="15">
        <v>340</v>
      </c>
      <c r="C131" s="37" t="s">
        <v>356</v>
      </c>
      <c r="D131" s="8" t="s">
        <v>357</v>
      </c>
      <c r="E131" s="37" t="s">
        <v>182</v>
      </c>
      <c r="F131" s="8" t="s">
        <v>25</v>
      </c>
      <c r="G131" s="37" t="s">
        <v>159</v>
      </c>
      <c r="H131" s="9">
        <v>13.9</v>
      </c>
      <c r="I131" s="87">
        <v>1</v>
      </c>
      <c r="J131" s="88"/>
      <c r="K131" s="32">
        <v>8</v>
      </c>
    </row>
    <row r="132" spans="1:29" ht="14.4" x14ac:dyDescent="0.3">
      <c r="A132" s="2">
        <f>A131+1</f>
        <v>2</v>
      </c>
      <c r="B132" s="15">
        <v>53</v>
      </c>
      <c r="C132" s="37" t="s">
        <v>160</v>
      </c>
      <c r="D132" s="8" t="s">
        <v>259</v>
      </c>
      <c r="E132" s="37" t="s">
        <v>182</v>
      </c>
      <c r="F132" s="8" t="s">
        <v>25</v>
      </c>
      <c r="G132" s="37" t="s">
        <v>159</v>
      </c>
      <c r="H132" s="9">
        <v>14</v>
      </c>
      <c r="I132" s="87"/>
      <c r="J132" s="88">
        <v>1</v>
      </c>
      <c r="U132" s="32">
        <v>7</v>
      </c>
    </row>
    <row r="133" spans="1:29" ht="14.4" x14ac:dyDescent="0.3">
      <c r="A133" s="2">
        <f t="shared" ref="A133:A151" si="3">A132+1</f>
        <v>3</v>
      </c>
      <c r="B133" s="15">
        <v>165</v>
      </c>
      <c r="C133" s="37" t="s">
        <v>467</v>
      </c>
      <c r="D133" s="8" t="s">
        <v>468</v>
      </c>
      <c r="E133" s="37" t="s">
        <v>34</v>
      </c>
      <c r="F133" s="8" t="s">
        <v>25</v>
      </c>
      <c r="G133" s="37" t="s">
        <v>159</v>
      </c>
      <c r="H133" s="9">
        <v>14.4</v>
      </c>
      <c r="I133" s="87">
        <v>2</v>
      </c>
      <c r="J133" s="88"/>
      <c r="M133" s="32">
        <v>6</v>
      </c>
    </row>
    <row r="134" spans="1:29" ht="14.4" x14ac:dyDescent="0.3">
      <c r="A134" s="2">
        <f t="shared" si="3"/>
        <v>4</v>
      </c>
      <c r="B134" s="15">
        <v>172</v>
      </c>
      <c r="C134" s="37" t="s">
        <v>447</v>
      </c>
      <c r="D134" s="8" t="s">
        <v>477</v>
      </c>
      <c r="E134" s="37" t="s">
        <v>34</v>
      </c>
      <c r="F134" s="8" t="s">
        <v>25</v>
      </c>
      <c r="G134" s="37" t="s">
        <v>159</v>
      </c>
      <c r="H134" s="9">
        <v>14.4</v>
      </c>
      <c r="I134" s="87"/>
      <c r="J134" s="88">
        <v>2</v>
      </c>
      <c r="W134" s="32">
        <v>5</v>
      </c>
    </row>
    <row r="135" spans="1:29" ht="14.4" x14ac:dyDescent="0.3">
      <c r="A135" s="2">
        <f t="shared" si="3"/>
        <v>5</v>
      </c>
      <c r="B135" s="15">
        <v>114</v>
      </c>
      <c r="C135" s="37" t="s">
        <v>437</v>
      </c>
      <c r="D135" s="8" t="s">
        <v>422</v>
      </c>
      <c r="E135" s="37" t="s">
        <v>31</v>
      </c>
      <c r="F135" s="8" t="s">
        <v>25</v>
      </c>
      <c r="G135" s="37" t="s">
        <v>159</v>
      </c>
      <c r="H135" s="9">
        <v>14.5</v>
      </c>
      <c r="I135" s="87">
        <v>3</v>
      </c>
      <c r="J135" s="88"/>
      <c r="L135" s="1">
        <v>5</v>
      </c>
    </row>
    <row r="136" spans="1:29" ht="14.4" x14ac:dyDescent="0.3">
      <c r="A136" s="2">
        <f t="shared" si="3"/>
        <v>6</v>
      </c>
      <c r="B136" s="15">
        <v>366</v>
      </c>
      <c r="C136" s="37" t="s">
        <v>391</v>
      </c>
      <c r="D136" s="8" t="s">
        <v>392</v>
      </c>
      <c r="E136" s="37" t="s">
        <v>182</v>
      </c>
      <c r="F136" s="8" t="s">
        <v>25</v>
      </c>
      <c r="G136" s="37" t="s">
        <v>159</v>
      </c>
      <c r="H136" s="9">
        <v>14.5</v>
      </c>
      <c r="I136" s="87"/>
      <c r="J136" s="88"/>
    </row>
    <row r="137" spans="1:29" ht="14.4" x14ac:dyDescent="0.3">
      <c r="A137" s="2">
        <f t="shared" si="3"/>
        <v>7</v>
      </c>
      <c r="B137" s="15">
        <v>178</v>
      </c>
      <c r="C137" s="37" t="s">
        <v>234</v>
      </c>
      <c r="D137" s="8" t="s">
        <v>484</v>
      </c>
      <c r="E137" s="37" t="s">
        <v>34</v>
      </c>
      <c r="F137" s="8" t="s">
        <v>25</v>
      </c>
      <c r="G137" s="37" t="s">
        <v>159</v>
      </c>
      <c r="H137" s="9">
        <v>14.8</v>
      </c>
      <c r="I137" s="87"/>
      <c r="J137" s="88"/>
    </row>
    <row r="138" spans="1:29" ht="14.4" x14ac:dyDescent="0.3">
      <c r="A138" s="2">
        <f t="shared" si="3"/>
        <v>8</v>
      </c>
      <c r="B138" s="15">
        <v>171</v>
      </c>
      <c r="C138" s="37" t="s">
        <v>200</v>
      </c>
      <c r="D138" s="8" t="s">
        <v>475</v>
      </c>
      <c r="E138" s="37" t="s">
        <v>34</v>
      </c>
      <c r="F138" s="8" t="s">
        <v>25</v>
      </c>
      <c r="G138" s="37" t="s">
        <v>159</v>
      </c>
      <c r="H138" s="9">
        <v>14.9</v>
      </c>
      <c r="I138" s="87"/>
      <c r="J138" s="88"/>
    </row>
    <row r="139" spans="1:29" ht="14.4" x14ac:dyDescent="0.3">
      <c r="A139" s="2">
        <f t="shared" si="3"/>
        <v>9</v>
      </c>
      <c r="B139" s="15">
        <v>85</v>
      </c>
      <c r="C139" s="37" t="s">
        <v>223</v>
      </c>
      <c r="D139" s="8" t="s">
        <v>314</v>
      </c>
      <c r="E139" s="37" t="s">
        <v>182</v>
      </c>
      <c r="F139" s="8" t="s">
        <v>25</v>
      </c>
      <c r="G139" s="37" t="s">
        <v>159</v>
      </c>
      <c r="H139" s="9">
        <v>15</v>
      </c>
      <c r="I139" s="87"/>
      <c r="J139" s="88"/>
    </row>
    <row r="140" spans="1:29" ht="14.4" x14ac:dyDescent="0.3">
      <c r="A140" s="2">
        <f t="shared" si="3"/>
        <v>10</v>
      </c>
      <c r="B140" s="15">
        <v>95</v>
      </c>
      <c r="C140" s="37" t="s">
        <v>323</v>
      </c>
      <c r="D140" s="8" t="s">
        <v>324</v>
      </c>
      <c r="E140" s="37" t="s">
        <v>182</v>
      </c>
      <c r="F140" s="8" t="s">
        <v>25</v>
      </c>
      <c r="G140" s="37" t="s">
        <v>159</v>
      </c>
      <c r="H140" s="9">
        <v>15</v>
      </c>
      <c r="I140" s="87"/>
      <c r="J140" s="88"/>
    </row>
    <row r="141" spans="1:29" ht="14.4" x14ac:dyDescent="0.3">
      <c r="A141" s="2">
        <f t="shared" si="3"/>
        <v>11</v>
      </c>
      <c r="B141" s="15">
        <v>11</v>
      </c>
      <c r="C141" s="37" t="s">
        <v>197</v>
      </c>
      <c r="D141" s="8" t="s">
        <v>198</v>
      </c>
      <c r="E141" s="37" t="s">
        <v>182</v>
      </c>
      <c r="F141" s="8" t="s">
        <v>25</v>
      </c>
      <c r="G141" s="37" t="s">
        <v>159</v>
      </c>
      <c r="H141" s="9">
        <v>15.3</v>
      </c>
      <c r="I141" s="87"/>
      <c r="J141" s="88"/>
    </row>
    <row r="142" spans="1:29" ht="14.4" x14ac:dyDescent="0.3">
      <c r="A142" s="2">
        <f t="shared" si="3"/>
        <v>12</v>
      </c>
      <c r="B142" s="15">
        <v>116</v>
      </c>
      <c r="C142" s="37" t="s">
        <v>439</v>
      </c>
      <c r="D142" s="8" t="s">
        <v>440</v>
      </c>
      <c r="E142" s="37" t="s">
        <v>31</v>
      </c>
      <c r="F142" s="8" t="s">
        <v>25</v>
      </c>
      <c r="G142" s="37" t="s">
        <v>159</v>
      </c>
      <c r="H142" s="9">
        <v>15.3</v>
      </c>
      <c r="I142" s="87"/>
      <c r="J142" s="88">
        <v>3</v>
      </c>
      <c r="V142" s="1">
        <v>4</v>
      </c>
    </row>
    <row r="143" spans="1:29" ht="14.4" x14ac:dyDescent="0.3">
      <c r="A143" s="2">
        <f t="shared" si="3"/>
        <v>13</v>
      </c>
      <c r="B143" s="15">
        <v>163</v>
      </c>
      <c r="C143" s="37" t="s">
        <v>462</v>
      </c>
      <c r="D143" s="8" t="s">
        <v>463</v>
      </c>
      <c r="E143" s="37" t="s">
        <v>34</v>
      </c>
      <c r="F143" s="8" t="s">
        <v>25</v>
      </c>
      <c r="G143" s="37" t="s">
        <v>159</v>
      </c>
      <c r="H143" s="9">
        <v>15.4</v>
      </c>
      <c r="I143" s="87"/>
      <c r="J143" s="88"/>
    </row>
    <row r="144" spans="1:29" ht="14.4" x14ac:dyDescent="0.3">
      <c r="A144" s="2">
        <f t="shared" si="3"/>
        <v>14</v>
      </c>
      <c r="B144" s="15">
        <v>45</v>
      </c>
      <c r="C144" s="37" t="s">
        <v>245</v>
      </c>
      <c r="D144" s="8" t="s">
        <v>246</v>
      </c>
      <c r="E144" s="37" t="s">
        <v>182</v>
      </c>
      <c r="F144" s="8" t="s">
        <v>25</v>
      </c>
      <c r="G144" s="37" t="s">
        <v>159</v>
      </c>
      <c r="H144" s="9">
        <v>15.7</v>
      </c>
      <c r="I144" s="87"/>
      <c r="J144" s="88"/>
    </row>
    <row r="145" spans="1:16" ht="14.4" x14ac:dyDescent="0.3">
      <c r="A145" s="2">
        <f t="shared" si="3"/>
        <v>15</v>
      </c>
      <c r="B145" s="15">
        <v>254</v>
      </c>
      <c r="C145" s="37" t="s">
        <v>163</v>
      </c>
      <c r="D145" s="8" t="s">
        <v>164</v>
      </c>
      <c r="E145" s="37" t="s">
        <v>33</v>
      </c>
      <c r="F145" s="8" t="s">
        <v>25</v>
      </c>
      <c r="G145" s="37" t="s">
        <v>159</v>
      </c>
      <c r="H145" s="9">
        <v>15.9</v>
      </c>
      <c r="I145" s="87">
        <v>4</v>
      </c>
      <c r="J145" s="88"/>
      <c r="O145" s="32">
        <v>4</v>
      </c>
    </row>
    <row r="146" spans="1:16" ht="14.4" x14ac:dyDescent="0.3">
      <c r="A146" s="2">
        <f t="shared" si="3"/>
        <v>16</v>
      </c>
      <c r="B146" s="15">
        <v>47</v>
      </c>
      <c r="C146" s="37" t="s">
        <v>249</v>
      </c>
      <c r="D146" s="8" t="s">
        <v>250</v>
      </c>
      <c r="E146" s="37" t="s">
        <v>182</v>
      </c>
      <c r="F146" s="8" t="s">
        <v>25</v>
      </c>
      <c r="G146" s="37" t="s">
        <v>159</v>
      </c>
      <c r="H146" s="9">
        <v>16</v>
      </c>
      <c r="I146" s="87"/>
      <c r="J146" s="88"/>
    </row>
    <row r="147" spans="1:16" ht="14.4" x14ac:dyDescent="0.3">
      <c r="A147" s="2">
        <f t="shared" si="3"/>
        <v>17</v>
      </c>
      <c r="B147" s="15">
        <v>174</v>
      </c>
      <c r="C147" s="37" t="s">
        <v>479</v>
      </c>
      <c r="D147" s="8" t="s">
        <v>480</v>
      </c>
      <c r="E147" s="37" t="s">
        <v>34</v>
      </c>
      <c r="F147" s="8" t="s">
        <v>25</v>
      </c>
      <c r="G147" s="37" t="s">
        <v>159</v>
      </c>
      <c r="H147" s="9">
        <v>16.3</v>
      </c>
      <c r="I147" s="87"/>
      <c r="J147" s="88"/>
    </row>
    <row r="148" spans="1:16" ht="14.4" x14ac:dyDescent="0.3">
      <c r="A148" s="2">
        <f t="shared" si="3"/>
        <v>18</v>
      </c>
      <c r="B148" s="15">
        <v>19</v>
      </c>
      <c r="C148" s="37" t="s">
        <v>200</v>
      </c>
      <c r="D148" s="8" t="s">
        <v>206</v>
      </c>
      <c r="E148" s="37" t="s">
        <v>182</v>
      </c>
      <c r="F148" s="8" t="s">
        <v>25</v>
      </c>
      <c r="G148" s="37" t="s">
        <v>159</v>
      </c>
      <c r="H148" s="9">
        <v>16.399999999999999</v>
      </c>
      <c r="I148" s="87"/>
      <c r="J148" s="88"/>
    </row>
    <row r="149" spans="1:16" ht="14.4" x14ac:dyDescent="0.3">
      <c r="A149" s="2">
        <f t="shared" si="3"/>
        <v>19</v>
      </c>
      <c r="B149" s="15">
        <v>76</v>
      </c>
      <c r="C149" s="37" t="s">
        <v>299</v>
      </c>
      <c r="D149" s="8" t="s">
        <v>300</v>
      </c>
      <c r="E149" s="37" t="s">
        <v>182</v>
      </c>
      <c r="F149" s="8" t="s">
        <v>25</v>
      </c>
      <c r="G149" s="37" t="s">
        <v>159</v>
      </c>
      <c r="H149" s="9">
        <v>17.2</v>
      </c>
      <c r="I149" s="87"/>
      <c r="J149" s="88"/>
    </row>
    <row r="150" spans="1:16" ht="14.4" x14ac:dyDescent="0.3">
      <c r="A150" s="2">
        <f t="shared" si="3"/>
        <v>20</v>
      </c>
      <c r="B150" s="15">
        <v>69</v>
      </c>
      <c r="C150" s="37" t="s">
        <v>288</v>
      </c>
      <c r="D150" s="8" t="s">
        <v>289</v>
      </c>
      <c r="E150" s="37" t="s">
        <v>182</v>
      </c>
      <c r="F150" s="8" t="s">
        <v>25</v>
      </c>
      <c r="G150" s="37" t="s">
        <v>159</v>
      </c>
      <c r="H150" s="9">
        <v>17.399999999999999</v>
      </c>
      <c r="I150" s="87"/>
      <c r="J150" s="88"/>
    </row>
    <row r="151" spans="1:16" ht="14.4" x14ac:dyDescent="0.3">
      <c r="A151" s="2">
        <f t="shared" si="3"/>
        <v>21</v>
      </c>
      <c r="B151" s="15">
        <v>290</v>
      </c>
      <c r="C151" s="37" t="s">
        <v>553</v>
      </c>
      <c r="D151" s="8" t="s">
        <v>554</v>
      </c>
      <c r="E151" s="37" t="s">
        <v>30</v>
      </c>
      <c r="F151" s="8" t="s">
        <v>25</v>
      </c>
      <c r="G151" s="37" t="s">
        <v>159</v>
      </c>
      <c r="H151" s="9">
        <v>18.600000000000001</v>
      </c>
      <c r="I151" s="87">
        <v>5</v>
      </c>
      <c r="J151" s="88"/>
      <c r="P151" s="1">
        <v>3</v>
      </c>
    </row>
    <row r="152" spans="1:16" ht="370.2" customHeight="1" x14ac:dyDescent="0.25"/>
    <row r="182" spans="2:29" ht="13.8" thickBot="1" x14ac:dyDescent="0.3"/>
    <row r="183" spans="2:29" s="1" customFormat="1" ht="13.8" thickBot="1" x14ac:dyDescent="0.3">
      <c r="B183" s="10"/>
      <c r="C183" s="32"/>
      <c r="E183" s="32"/>
      <c r="G183" s="32"/>
      <c r="H183" s="81" t="s">
        <v>43</v>
      </c>
      <c r="I183" s="89"/>
      <c r="J183" s="90"/>
      <c r="K183" s="39">
        <f t="shared" ref="K183:R183" si="4">SUM(K38:K182)</f>
        <v>22</v>
      </c>
      <c r="L183" s="40">
        <f t="shared" si="4"/>
        <v>9</v>
      </c>
      <c r="M183" s="39">
        <f t="shared" si="4"/>
        <v>15</v>
      </c>
      <c r="N183" s="40">
        <f t="shared" si="4"/>
        <v>10</v>
      </c>
      <c r="O183" s="39">
        <f t="shared" si="4"/>
        <v>12</v>
      </c>
      <c r="P183" s="40">
        <f t="shared" si="4"/>
        <v>11</v>
      </c>
      <c r="Q183" s="39">
        <f t="shared" si="4"/>
        <v>3</v>
      </c>
      <c r="R183" s="40">
        <f t="shared" si="4"/>
        <v>0</v>
      </c>
      <c r="S183" s="41"/>
      <c r="T183" s="42"/>
      <c r="U183" s="43">
        <f t="shared" ref="U183:AC183" si="5">SUM(U38:U182)</f>
        <v>21</v>
      </c>
      <c r="V183" s="44">
        <f t="shared" si="5"/>
        <v>7</v>
      </c>
      <c r="W183" s="43">
        <f t="shared" si="5"/>
        <v>15</v>
      </c>
      <c r="X183" s="44">
        <f t="shared" si="5"/>
        <v>6</v>
      </c>
      <c r="Y183" s="43">
        <f t="shared" si="5"/>
        <v>4</v>
      </c>
      <c r="Z183" s="44">
        <f t="shared" si="5"/>
        <v>5</v>
      </c>
      <c r="AA183" s="43">
        <f t="shared" si="5"/>
        <v>0</v>
      </c>
      <c r="AB183" s="44">
        <f t="shared" si="5"/>
        <v>0</v>
      </c>
      <c r="AC183" s="43">
        <f t="shared" si="5"/>
        <v>0</v>
      </c>
    </row>
  </sheetData>
  <mergeCells count="16">
    <mergeCell ref="K2:S2"/>
    <mergeCell ref="U2:AC2"/>
    <mergeCell ref="I2:J2"/>
    <mergeCell ref="I1:J1"/>
    <mergeCell ref="I36:J36"/>
    <mergeCell ref="K36:S36"/>
    <mergeCell ref="U36:AC36"/>
    <mergeCell ref="I35:J35"/>
    <mergeCell ref="I76:J76"/>
    <mergeCell ref="I128:J128"/>
    <mergeCell ref="U129:AC129"/>
    <mergeCell ref="K129:S129"/>
    <mergeCell ref="I129:J129"/>
    <mergeCell ref="I77:J77"/>
    <mergeCell ref="K77:S77"/>
    <mergeCell ref="U77:AC77"/>
  </mergeCells>
  <dataValidations disablePrompts="1" count="1">
    <dataValidation type="list" allowBlank="1" showInputMessage="1" showErrorMessage="1" sqref="F4:F34 F131:F151 F38:F76 F79:F128">
      <formula1>$O$1:$O$38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opLeftCell="A136" workbookViewId="0">
      <selection activeCell="A147" sqref="A147:F196"/>
    </sheetView>
  </sheetViews>
  <sheetFormatPr defaultRowHeight="14.4" x14ac:dyDescent="0.3"/>
  <sheetData>
    <row r="1" spans="1:6" x14ac:dyDescent="0.3">
      <c r="A1" s="1" t="s">
        <v>0</v>
      </c>
      <c r="B1" s="2"/>
      <c r="C1" s="2"/>
      <c r="D1" s="2"/>
      <c r="E1" s="2"/>
      <c r="F1" s="2"/>
    </row>
    <row r="2" spans="1:6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x14ac:dyDescent="0.3">
      <c r="A3" s="2" t="s">
        <v>7</v>
      </c>
      <c r="B3" s="2">
        <v>153</v>
      </c>
      <c r="C3" s="2" t="str">
        <f>VLOOKUP(B3,'Athlete List &amp; Times'!A:E,4,FALSE)</f>
        <v>Kettering</v>
      </c>
      <c r="D3" s="2" t="str">
        <f>VLOOKUP(B3,'Athlete List &amp; Times'!A:E,5,FALSE)</f>
        <v>U11B</v>
      </c>
      <c r="E3" s="2" t="e">
        <f>VLOOKUP(B3,'Athlete List &amp; Times'!A:E,6,FALSE)</f>
        <v>#REF!</v>
      </c>
      <c r="F3" s="2">
        <v>28</v>
      </c>
    </row>
    <row r="4" spans="1:6" x14ac:dyDescent="0.3">
      <c r="A4" s="2" t="s">
        <v>8</v>
      </c>
      <c r="B4" s="2">
        <v>253</v>
      </c>
      <c r="C4" s="2" t="str">
        <f>VLOOKUP(B4,'Athlete List &amp; Times'!A:E,4,FALSE)</f>
        <v>Harborough</v>
      </c>
      <c r="D4" s="2" t="str">
        <f>VLOOKUP(B4,'Athlete List &amp; Times'!A:E,5,FALSE)</f>
        <v>U13B</v>
      </c>
      <c r="E4" s="2" t="e">
        <f>VLOOKUP(B4,'Athlete List &amp; Times'!A:E,6,FALSE)</f>
        <v>#REF!</v>
      </c>
      <c r="F4" s="2">
        <v>31.1</v>
      </c>
    </row>
    <row r="5" spans="1:6" x14ac:dyDescent="0.3">
      <c r="A5" s="2" t="s">
        <v>9</v>
      </c>
      <c r="B5" s="2">
        <v>332</v>
      </c>
      <c r="C5" s="2" t="str">
        <f>VLOOKUP(B5,'Athlete List &amp; Times'!A:E,4,FALSE)</f>
        <v>R &amp; N</v>
      </c>
      <c r="D5" s="2" t="str">
        <f>VLOOKUP(B5,'Athlete List &amp; Times'!A:E,5,FALSE)</f>
        <v>U11B</v>
      </c>
      <c r="E5" s="2" t="e">
        <f>VLOOKUP(B5,'Athlete List &amp; Times'!A:E,6,FALSE)</f>
        <v>#REF!</v>
      </c>
      <c r="F5" s="2">
        <v>31.3</v>
      </c>
    </row>
    <row r="6" spans="1:6" x14ac:dyDescent="0.3">
      <c r="A6" s="2" t="s">
        <v>10</v>
      </c>
      <c r="B6" s="2">
        <v>158</v>
      </c>
      <c r="C6" s="2" t="str">
        <f>VLOOKUP(B6,'Athlete List &amp; Times'!A:E,4,FALSE)</f>
        <v>Kettering</v>
      </c>
      <c r="D6" s="2" t="str">
        <f>VLOOKUP(B6,'Athlete List &amp; Times'!A:E,5,FALSE)</f>
        <v>U11G</v>
      </c>
      <c r="E6" s="2" t="e">
        <f>VLOOKUP(B6,'Athlete List &amp; Times'!A:E,6,FALSE)</f>
        <v>#REF!</v>
      </c>
      <c r="F6" s="2">
        <v>32.200000000000003</v>
      </c>
    </row>
    <row r="7" spans="1:6" x14ac:dyDescent="0.3">
      <c r="A7" s="2" t="s">
        <v>11</v>
      </c>
      <c r="B7" s="2">
        <v>291</v>
      </c>
      <c r="C7" s="2" t="str">
        <f>VLOOKUP(B7,'Athlete List &amp; Times'!A:E,4,FALSE)</f>
        <v>Silson</v>
      </c>
      <c r="D7" s="2" t="str">
        <f>VLOOKUP(B7,'Athlete List &amp; Times'!A:E,5,FALSE)</f>
        <v>U13B</v>
      </c>
      <c r="E7" s="2" t="e">
        <f>VLOOKUP(B7,'Athlete List &amp; Times'!A:E,6,FALSE)</f>
        <v>#REF!</v>
      </c>
      <c r="F7" s="2">
        <v>32.4</v>
      </c>
    </row>
    <row r="8" spans="1:6" x14ac:dyDescent="0.3">
      <c r="A8" s="2" t="s">
        <v>12</v>
      </c>
      <c r="B8" s="2">
        <v>335</v>
      </c>
      <c r="C8" s="2" t="str">
        <f>VLOOKUP(B8,'Athlete List &amp; Times'!A:E,4,FALSE)</f>
        <v>R &amp; N</v>
      </c>
      <c r="D8" s="2" t="str">
        <f>VLOOKUP(B8,'Athlete List &amp; Times'!A:E,5,FALSE)</f>
        <v>U11G</v>
      </c>
      <c r="E8" s="2" t="e">
        <f>VLOOKUP(B8,'Athlete List &amp; Times'!A:E,6,FALSE)</f>
        <v>#REF!</v>
      </c>
      <c r="F8" s="2">
        <v>33.4</v>
      </c>
    </row>
    <row r="9" spans="1:6" x14ac:dyDescent="0.3">
      <c r="A9" s="2" t="s">
        <v>13</v>
      </c>
      <c r="B9" s="2">
        <v>289</v>
      </c>
      <c r="C9" s="2" t="str">
        <f>VLOOKUP(B9,'Athlete List &amp; Times'!A:E,4,FALSE)</f>
        <v>Silson</v>
      </c>
      <c r="D9" s="2" t="str">
        <f>VLOOKUP(B9,'Athlete List &amp; Times'!A:E,5,FALSE)</f>
        <v>U13B</v>
      </c>
      <c r="E9" s="2" t="e">
        <f>VLOOKUP(B9,'Athlete List &amp; Times'!A:E,6,FALSE)</f>
        <v>#REF!</v>
      </c>
      <c r="F9" s="2">
        <v>42.3</v>
      </c>
    </row>
    <row r="10" spans="1:6" x14ac:dyDescent="0.3">
      <c r="A10" s="2"/>
      <c r="B10" s="2"/>
      <c r="C10" s="2"/>
      <c r="D10" s="2"/>
      <c r="E10" s="2"/>
      <c r="F10" s="2"/>
    </row>
    <row r="11" spans="1:6" x14ac:dyDescent="0.3">
      <c r="A11" s="2"/>
      <c r="B11" s="2"/>
      <c r="C11" s="2"/>
      <c r="D11" s="2"/>
      <c r="E11" s="2"/>
      <c r="F11" s="2"/>
    </row>
    <row r="12" spans="1:6" x14ac:dyDescent="0.3">
      <c r="A12" s="2"/>
      <c r="B12" s="2"/>
      <c r="C12" s="2"/>
      <c r="D12" s="2"/>
      <c r="E12" s="2"/>
      <c r="F12" s="2"/>
    </row>
    <row r="13" spans="1:6" x14ac:dyDescent="0.3">
      <c r="A13" s="2"/>
      <c r="B13" s="2"/>
      <c r="C13" s="2"/>
      <c r="D13" s="2"/>
      <c r="E13" s="2"/>
      <c r="F13" s="2"/>
    </row>
    <row r="14" spans="1:6" x14ac:dyDescent="0.3">
      <c r="A14" s="2"/>
      <c r="B14" s="2"/>
      <c r="C14" s="2"/>
      <c r="D14" s="2"/>
      <c r="E14" s="2"/>
      <c r="F14" s="2"/>
    </row>
    <row r="15" spans="1:6" x14ac:dyDescent="0.3">
      <c r="A15" s="1" t="s">
        <v>18</v>
      </c>
      <c r="B15" s="2"/>
      <c r="C15" s="2"/>
      <c r="D15" s="2"/>
      <c r="E15" s="2"/>
      <c r="F15" s="2"/>
    </row>
    <row r="16" spans="1:6" x14ac:dyDescent="0.3">
      <c r="A16" s="2" t="s">
        <v>1</v>
      </c>
      <c r="B16" s="2" t="s">
        <v>2</v>
      </c>
      <c r="C16" s="2" t="s">
        <v>3</v>
      </c>
      <c r="D16" s="2" t="s">
        <v>4</v>
      </c>
      <c r="E16" s="2" t="s">
        <v>5</v>
      </c>
      <c r="F16" s="2" t="s">
        <v>6</v>
      </c>
    </row>
    <row r="17" spans="1:6" x14ac:dyDescent="0.3">
      <c r="A17" s="2" t="s">
        <v>7</v>
      </c>
      <c r="B17" s="2">
        <v>99</v>
      </c>
      <c r="C17" s="2" t="str">
        <f>VLOOKUP(B17,'Athlete List &amp; Times'!A:E,4,FALSE)</f>
        <v>R &amp; N</v>
      </c>
      <c r="D17" s="2" t="str">
        <f>VLOOKUP(B17,'Athlete List &amp; Times'!A:E,5,FALSE)</f>
        <v>U11G</v>
      </c>
      <c r="E17" s="2" t="e">
        <f>VLOOKUP(B17,'Athlete List &amp; Times'!A:E,6,FALSE)</f>
        <v>#REF!</v>
      </c>
      <c r="F17" s="2">
        <v>29.6</v>
      </c>
    </row>
    <row r="18" spans="1:6" x14ac:dyDescent="0.3">
      <c r="A18" s="2" t="s">
        <v>8</v>
      </c>
      <c r="B18" s="2">
        <v>202</v>
      </c>
      <c r="C18" s="2" t="str">
        <f>VLOOKUP(B18,'Athlete List &amp; Times'!A:E,4,FALSE)</f>
        <v>Daventry</v>
      </c>
      <c r="D18" s="2" t="str">
        <f>VLOOKUP(B18,'Athlete List &amp; Times'!A:E,5,FALSE)</f>
        <v>U13G</v>
      </c>
      <c r="E18" s="2" t="e">
        <f>VLOOKUP(B18,'Athlete List &amp; Times'!A:E,6,FALSE)</f>
        <v>#REF!</v>
      </c>
      <c r="F18" s="2">
        <v>30.6</v>
      </c>
    </row>
    <row r="19" spans="1:6" x14ac:dyDescent="0.3">
      <c r="A19" s="2" t="s">
        <v>9</v>
      </c>
      <c r="B19" s="2">
        <v>254</v>
      </c>
      <c r="C19" s="2" t="str">
        <f>VLOOKUP(B19,'Athlete List &amp; Times'!A:E,4,FALSE)</f>
        <v>Harborough</v>
      </c>
      <c r="D19" s="2" t="str">
        <f>VLOOKUP(B19,'Athlete List &amp; Times'!A:E,5,FALSE)</f>
        <v>U13B</v>
      </c>
      <c r="E19" s="2" t="e">
        <f>VLOOKUP(B19,'Athlete List &amp; Times'!A:E,6,FALSE)</f>
        <v>#REF!</v>
      </c>
      <c r="F19" s="2">
        <v>30.7</v>
      </c>
    </row>
    <row r="20" spans="1:6" x14ac:dyDescent="0.3">
      <c r="A20" s="2" t="s">
        <v>10</v>
      </c>
      <c r="B20" s="2">
        <v>288</v>
      </c>
      <c r="C20" s="2" t="str">
        <f>VLOOKUP(B20,'Athlete List &amp; Times'!A:E,4,FALSE)</f>
        <v>Silson</v>
      </c>
      <c r="D20" s="2" t="str">
        <f>VLOOKUP(B20,'Athlete List &amp; Times'!A:E,5,FALSE)</f>
        <v>U11G</v>
      </c>
      <c r="E20" s="2" t="e">
        <f>VLOOKUP(B20,'Athlete List &amp; Times'!A:E,6,FALSE)</f>
        <v>#REF!</v>
      </c>
      <c r="F20" s="2">
        <v>31.2</v>
      </c>
    </row>
    <row r="21" spans="1:6" x14ac:dyDescent="0.3">
      <c r="A21" s="2" t="s">
        <v>11</v>
      </c>
      <c r="B21" s="2">
        <v>95</v>
      </c>
      <c r="C21" s="2" t="str">
        <f>VLOOKUP(B21,'Athlete List &amp; Times'!A:E,4,FALSE)</f>
        <v>R &amp; N</v>
      </c>
      <c r="D21" s="2" t="str">
        <f>VLOOKUP(B21,'Athlete List &amp; Times'!A:E,5,FALSE)</f>
        <v>U13B</v>
      </c>
      <c r="E21" s="2" t="e">
        <f>VLOOKUP(B21,'Athlete List &amp; Times'!A:E,6,FALSE)</f>
        <v>#REF!</v>
      </c>
      <c r="F21" s="2">
        <v>32.200000000000003</v>
      </c>
    </row>
    <row r="22" spans="1:6" x14ac:dyDescent="0.3">
      <c r="A22" s="2" t="s">
        <v>12</v>
      </c>
      <c r="B22" s="2">
        <v>152</v>
      </c>
      <c r="C22" s="2" t="str">
        <f>VLOOKUP(B22,'Athlete List &amp; Times'!A:E,4,FALSE)</f>
        <v>Kettering</v>
      </c>
      <c r="D22" s="2" t="str">
        <f>VLOOKUP(B22,'Athlete List &amp; Times'!A:E,5,FALSE)</f>
        <v>U11B</v>
      </c>
      <c r="E22" s="2" t="e">
        <f>VLOOKUP(B22,'Athlete List &amp; Times'!A:E,6,FALSE)</f>
        <v>#REF!</v>
      </c>
      <c r="F22" s="2">
        <v>32.200000000000003</v>
      </c>
    </row>
    <row r="23" spans="1:6" x14ac:dyDescent="0.3">
      <c r="A23" s="2" t="s">
        <v>13</v>
      </c>
      <c r="B23" s="2">
        <v>162</v>
      </c>
      <c r="C23" s="2" t="str">
        <f>VLOOKUP(B23,'Athlete List &amp; Times'!A:E,4,FALSE)</f>
        <v>Kettering</v>
      </c>
      <c r="D23" s="2" t="str">
        <f>VLOOKUP(B23,'Athlete List &amp; Times'!A:E,5,FALSE)</f>
        <v>U13B</v>
      </c>
      <c r="E23" s="2" t="e">
        <f>VLOOKUP(B23,'Athlete List &amp; Times'!A:E,6,FALSE)</f>
        <v>#REF!</v>
      </c>
      <c r="F23" s="2">
        <v>32.299999999999997</v>
      </c>
    </row>
    <row r="24" spans="1:6" x14ac:dyDescent="0.3">
      <c r="A24" s="2" t="s">
        <v>14</v>
      </c>
      <c r="B24" s="2">
        <v>201</v>
      </c>
      <c r="C24" s="2" t="str">
        <f>VLOOKUP(B24,'Athlete List &amp; Times'!A:E,4,FALSE)</f>
        <v>Daventry</v>
      </c>
      <c r="D24" s="2" t="str">
        <f>VLOOKUP(B24,'Athlete List &amp; Times'!A:E,5,FALSE)</f>
        <v>U13G</v>
      </c>
      <c r="E24" s="2" t="e">
        <f>VLOOKUP(B24,'Athlete List &amp; Times'!A:E,6,FALSE)</f>
        <v>#REF!</v>
      </c>
      <c r="F24" s="2">
        <v>34.799999999999997</v>
      </c>
    </row>
    <row r="25" spans="1:6" x14ac:dyDescent="0.3">
      <c r="A25" s="2"/>
      <c r="B25" s="2"/>
      <c r="C25" s="2"/>
      <c r="D25" s="2"/>
      <c r="E25" s="2"/>
      <c r="F25" s="2"/>
    </row>
    <row r="26" spans="1:6" x14ac:dyDescent="0.3">
      <c r="A26" s="2"/>
      <c r="B26" s="2"/>
      <c r="C26" s="2"/>
      <c r="D26" s="2"/>
      <c r="E26" s="2"/>
      <c r="F26" s="2"/>
    </row>
    <row r="27" spans="1:6" x14ac:dyDescent="0.3">
      <c r="A27" s="2"/>
      <c r="B27" s="2"/>
      <c r="C27" s="2"/>
      <c r="D27" s="2"/>
      <c r="E27" s="2"/>
      <c r="F27" s="2"/>
    </row>
    <row r="28" spans="1:6" x14ac:dyDescent="0.3">
      <c r="A28" s="2"/>
      <c r="B28" s="2"/>
      <c r="C28" s="2"/>
      <c r="D28" s="2"/>
      <c r="E28" s="2"/>
      <c r="F28" s="2"/>
    </row>
    <row r="29" spans="1:6" x14ac:dyDescent="0.3">
      <c r="A29" s="1" t="s">
        <v>19</v>
      </c>
      <c r="B29" s="2"/>
      <c r="C29" s="2"/>
      <c r="D29" s="2"/>
      <c r="E29" s="2"/>
      <c r="F29" s="2"/>
    </row>
    <row r="30" spans="1:6" x14ac:dyDescent="0.3">
      <c r="A30" s="2" t="s">
        <v>1</v>
      </c>
      <c r="B30" s="2" t="s">
        <v>2</v>
      </c>
      <c r="C30" s="2" t="s">
        <v>3</v>
      </c>
      <c r="D30" s="2" t="s">
        <v>4</v>
      </c>
      <c r="E30" s="2" t="s">
        <v>5</v>
      </c>
      <c r="F30" s="2" t="s">
        <v>6</v>
      </c>
    </row>
    <row r="31" spans="1:6" x14ac:dyDescent="0.3">
      <c r="A31" s="2" t="s">
        <v>7</v>
      </c>
      <c r="B31" s="2">
        <v>287</v>
      </c>
      <c r="C31" s="2" t="str">
        <f>VLOOKUP(B31,'Athlete List &amp; Times'!A:E,4,FALSE)</f>
        <v>Silson</v>
      </c>
      <c r="D31" s="2" t="str">
        <f>VLOOKUP(B31,'Athlete List &amp; Times'!A:E,5,FALSE)</f>
        <v>U11G</v>
      </c>
      <c r="E31" s="2" t="e">
        <f>VLOOKUP(B31,'Athlete List &amp; Times'!A:E,6,FALSE)</f>
        <v>#REF!</v>
      </c>
      <c r="F31" s="2">
        <v>28.5</v>
      </c>
    </row>
    <row r="32" spans="1:6" x14ac:dyDescent="0.3">
      <c r="A32" s="2" t="s">
        <v>8</v>
      </c>
      <c r="B32" s="2">
        <v>299</v>
      </c>
      <c r="C32" s="2" t="e">
        <f>VLOOKUP(B32,'Athlete List &amp; Times'!A:E,4,FALSE)</f>
        <v>#N/A</v>
      </c>
      <c r="D32" s="2" t="e">
        <f>VLOOKUP(B32,'Athlete List &amp; Times'!A:E,5,FALSE)</f>
        <v>#N/A</v>
      </c>
      <c r="E32" s="2" t="e">
        <f>VLOOKUP(B32,'Athlete List &amp; Times'!A:E,6,FALSE)</f>
        <v>#N/A</v>
      </c>
      <c r="F32" s="2">
        <v>32.200000000000003</v>
      </c>
    </row>
    <row r="33" spans="1:6" x14ac:dyDescent="0.3">
      <c r="A33" s="2" t="s">
        <v>9</v>
      </c>
      <c r="B33" s="2">
        <v>73</v>
      </c>
      <c r="C33" s="2" t="str">
        <f>VLOOKUP(B33,'Athlete List &amp; Times'!A:E,4,FALSE)</f>
        <v>R &amp; N</v>
      </c>
      <c r="D33" s="2" t="str">
        <f>VLOOKUP(B33,'Athlete List &amp; Times'!A:E,5,FALSE)</f>
        <v>U11G</v>
      </c>
      <c r="E33" s="2" t="e">
        <f>VLOOKUP(B33,'Athlete List &amp; Times'!A:E,6,FALSE)</f>
        <v>#REF!</v>
      </c>
      <c r="F33" s="2">
        <v>32.700000000000003</v>
      </c>
    </row>
    <row r="34" spans="1:6" x14ac:dyDescent="0.3">
      <c r="A34" s="2" t="s">
        <v>10</v>
      </c>
      <c r="B34" s="2">
        <v>68</v>
      </c>
      <c r="C34" s="2" t="str">
        <f>VLOOKUP(B34,'Athlete List &amp; Times'!A:E,4,FALSE)</f>
        <v>R &amp; N</v>
      </c>
      <c r="D34" s="2" t="str">
        <f>VLOOKUP(B34,'Athlete List &amp; Times'!A:E,5,FALSE)</f>
        <v>U11G</v>
      </c>
      <c r="E34" s="2" t="e">
        <f>VLOOKUP(B34,'Athlete List &amp; Times'!A:E,6,FALSE)</f>
        <v>#REF!</v>
      </c>
      <c r="F34" s="2">
        <v>33.700000000000003</v>
      </c>
    </row>
    <row r="35" spans="1:6" x14ac:dyDescent="0.3">
      <c r="A35" s="2" t="s">
        <v>11</v>
      </c>
      <c r="B35" s="2">
        <v>83</v>
      </c>
      <c r="C35" s="2" t="e">
        <f>VLOOKUP(B35,'Athlete List &amp; Times'!A:E,4,FALSE)</f>
        <v>#N/A</v>
      </c>
      <c r="D35" s="2" t="e">
        <f>VLOOKUP(B35,'Athlete List &amp; Times'!A:E,5,FALSE)</f>
        <v>#N/A</v>
      </c>
      <c r="E35" s="2" t="e">
        <f>VLOOKUP(B35,'Athlete List &amp; Times'!A:E,6,FALSE)</f>
        <v>#N/A</v>
      </c>
      <c r="F35" s="2">
        <v>34.1</v>
      </c>
    </row>
    <row r="36" spans="1:6" x14ac:dyDescent="0.3">
      <c r="A36" s="2" t="s">
        <v>12</v>
      </c>
      <c r="B36" s="2">
        <v>82</v>
      </c>
      <c r="C36" s="2" t="str">
        <f>VLOOKUP(B36,'Athlete List &amp; Times'!A:E,4,FALSE)</f>
        <v>R &amp; N</v>
      </c>
      <c r="D36" s="2" t="str">
        <f>VLOOKUP(B36,'Athlete List &amp; Times'!A:E,5,FALSE)</f>
        <v>U13G</v>
      </c>
      <c r="E36" s="2" t="e">
        <f>VLOOKUP(B36,'Athlete List &amp; Times'!A:E,6,FALSE)</f>
        <v>#REF!</v>
      </c>
      <c r="F36" s="2">
        <v>34.6</v>
      </c>
    </row>
    <row r="37" spans="1:6" x14ac:dyDescent="0.3">
      <c r="A37" s="2"/>
      <c r="B37" s="2"/>
      <c r="C37" s="2"/>
      <c r="D37" s="2"/>
      <c r="E37" s="2"/>
      <c r="F37" s="2"/>
    </row>
    <row r="38" spans="1:6" x14ac:dyDescent="0.3">
      <c r="A38" s="2"/>
      <c r="B38" s="2"/>
      <c r="C38" s="2"/>
      <c r="D38" s="2"/>
      <c r="E38" s="2"/>
      <c r="F38" s="2"/>
    </row>
    <row r="39" spans="1:6" x14ac:dyDescent="0.3">
      <c r="A39" s="2"/>
      <c r="B39" s="2"/>
      <c r="C39" s="2"/>
      <c r="D39" s="2"/>
      <c r="E39" s="2"/>
      <c r="F39" s="2"/>
    </row>
    <row r="40" spans="1:6" x14ac:dyDescent="0.3">
      <c r="A40" s="2"/>
      <c r="B40" s="2"/>
      <c r="C40" s="2"/>
      <c r="D40" s="2"/>
      <c r="E40" s="2"/>
      <c r="F40" s="2"/>
    </row>
    <row r="41" spans="1:6" x14ac:dyDescent="0.3">
      <c r="A41" s="2"/>
      <c r="B41" s="2"/>
      <c r="C41" s="2"/>
      <c r="D41" s="2"/>
      <c r="E41" s="2"/>
      <c r="F41" s="2"/>
    </row>
    <row r="42" spans="1:6" x14ac:dyDescent="0.3">
      <c r="A42" s="2"/>
      <c r="B42" s="2"/>
      <c r="C42" s="2"/>
      <c r="D42" s="2"/>
      <c r="E42" s="2"/>
      <c r="F42" s="2"/>
    </row>
    <row r="43" spans="1:6" x14ac:dyDescent="0.3">
      <c r="A43" s="1" t="s">
        <v>21</v>
      </c>
      <c r="B43" s="2"/>
      <c r="C43" s="2"/>
      <c r="D43" s="2"/>
      <c r="E43" s="2"/>
      <c r="F43" s="2"/>
    </row>
    <row r="44" spans="1:6" x14ac:dyDescent="0.3">
      <c r="A44" s="2" t="s">
        <v>1</v>
      </c>
      <c r="B44" s="2" t="s">
        <v>2</v>
      </c>
      <c r="C44" s="2" t="s">
        <v>3</v>
      </c>
      <c r="D44" s="2" t="s">
        <v>4</v>
      </c>
      <c r="E44" s="2" t="s">
        <v>5</v>
      </c>
      <c r="F44" s="2" t="s">
        <v>6</v>
      </c>
    </row>
    <row r="45" spans="1:6" x14ac:dyDescent="0.3">
      <c r="A45" s="2" t="s">
        <v>7</v>
      </c>
      <c r="B45" s="2">
        <v>154</v>
      </c>
      <c r="C45" s="2" t="str">
        <f>VLOOKUP(B45,'Athlete List &amp; Times'!A:E,4,FALSE)</f>
        <v>Kettering</v>
      </c>
      <c r="D45" s="2" t="str">
        <f>VLOOKUP(B45,'Athlete List &amp; Times'!A:E,5,FALSE)</f>
        <v>U11B</v>
      </c>
      <c r="E45" s="2" t="e">
        <f>VLOOKUP(B45,'Athlete List &amp; Times'!A:E,6,FALSE)</f>
        <v>#REF!</v>
      </c>
      <c r="F45" s="2">
        <v>29.3</v>
      </c>
    </row>
    <row r="46" spans="1:6" x14ac:dyDescent="0.3">
      <c r="A46" s="2" t="s">
        <v>8</v>
      </c>
      <c r="B46" s="2">
        <v>61</v>
      </c>
      <c r="C46" s="2" t="str">
        <f>VLOOKUP(B46,'Athlete List &amp; Times'!A:E,4,FALSE)</f>
        <v>R &amp; N</v>
      </c>
      <c r="D46" s="2" t="str">
        <f>VLOOKUP(B46,'Athlete List &amp; Times'!A:E,5,FALSE)</f>
        <v>U11G</v>
      </c>
      <c r="E46" s="2" t="e">
        <f>VLOOKUP(B46,'Athlete List &amp; Times'!A:E,6,FALSE)</f>
        <v>#REF!</v>
      </c>
      <c r="F46" s="2">
        <v>31.1</v>
      </c>
    </row>
    <row r="47" spans="1:6" x14ac:dyDescent="0.3">
      <c r="A47" s="2" t="s">
        <v>9</v>
      </c>
      <c r="B47" s="2">
        <v>77</v>
      </c>
      <c r="C47" s="2" t="str">
        <f>VLOOKUP(B47,'Athlete List &amp; Times'!A:E,4,FALSE)</f>
        <v>R &amp; N</v>
      </c>
      <c r="D47" s="2" t="str">
        <f>VLOOKUP(B47,'Athlete List &amp; Times'!A:E,5,FALSE)</f>
        <v>U13G</v>
      </c>
      <c r="E47" s="2" t="e">
        <f>VLOOKUP(B47,'Athlete List &amp; Times'!A:E,6,FALSE)</f>
        <v>#REF!</v>
      </c>
      <c r="F47" s="2">
        <v>31.2</v>
      </c>
    </row>
    <row r="48" spans="1:6" x14ac:dyDescent="0.3">
      <c r="A48" s="2" t="s">
        <v>10</v>
      </c>
      <c r="B48" s="2">
        <v>326</v>
      </c>
      <c r="C48" s="2" t="str">
        <f>VLOOKUP(B48,'Athlete List &amp; Times'!A:E,4,FALSE)</f>
        <v>R &amp; N</v>
      </c>
      <c r="D48" s="2" t="str">
        <f>VLOOKUP(B48,'Athlete List &amp; Times'!A:E,5,FALSE)</f>
        <v>U13G</v>
      </c>
      <c r="E48" s="2" t="e">
        <f>VLOOKUP(B48,'Athlete List &amp; Times'!A:E,6,FALSE)</f>
        <v>#REF!</v>
      </c>
      <c r="F48" s="2">
        <v>31.9</v>
      </c>
    </row>
    <row r="49" spans="1:6" x14ac:dyDescent="0.3">
      <c r="A49" s="2" t="s">
        <v>11</v>
      </c>
      <c r="B49" s="2">
        <v>74</v>
      </c>
      <c r="C49" s="2" t="str">
        <f>VLOOKUP(B49,'Athlete List &amp; Times'!A:E,4,FALSE)</f>
        <v>R &amp; N</v>
      </c>
      <c r="D49" s="2" t="str">
        <f>VLOOKUP(B49,'Athlete List &amp; Times'!A:E,5,FALSE)</f>
        <v>U11B</v>
      </c>
      <c r="E49" s="2" t="e">
        <f>VLOOKUP(B49,'Athlete List &amp; Times'!A:E,6,FALSE)</f>
        <v>#REF!</v>
      </c>
      <c r="F49" s="2">
        <v>31.9</v>
      </c>
    </row>
    <row r="50" spans="1:6" x14ac:dyDescent="0.3">
      <c r="A50" s="2" t="s">
        <v>12</v>
      </c>
      <c r="B50" s="2">
        <v>86</v>
      </c>
      <c r="C50" s="2" t="str">
        <f>VLOOKUP(B50,'Athlete List &amp; Times'!A:E,4,FALSE)</f>
        <v>R &amp; N</v>
      </c>
      <c r="D50" s="2" t="str">
        <f>VLOOKUP(B50,'Athlete List &amp; Times'!A:E,5,FALSE)</f>
        <v>U13G</v>
      </c>
      <c r="E50" s="2" t="e">
        <f>VLOOKUP(B50,'Athlete List &amp; Times'!A:E,6,FALSE)</f>
        <v>#REF!</v>
      </c>
      <c r="F50" s="2">
        <v>33.5</v>
      </c>
    </row>
    <row r="53" spans="1:6" x14ac:dyDescent="0.3">
      <c r="A53" s="1" t="s">
        <v>38</v>
      </c>
      <c r="B53" s="2"/>
      <c r="C53" s="2"/>
      <c r="D53" s="2"/>
      <c r="E53" s="2"/>
      <c r="F53" s="2"/>
    </row>
    <row r="54" spans="1:6" x14ac:dyDescent="0.3">
      <c r="A54" s="2" t="s">
        <v>1</v>
      </c>
      <c r="B54" s="2" t="s">
        <v>2</v>
      </c>
      <c r="C54" s="2" t="s">
        <v>3</v>
      </c>
      <c r="D54" s="2" t="s">
        <v>4</v>
      </c>
      <c r="E54" s="2" t="s">
        <v>5</v>
      </c>
      <c r="F54" s="2" t="s">
        <v>6</v>
      </c>
    </row>
    <row r="55" spans="1:6" x14ac:dyDescent="0.3">
      <c r="A55" s="2" t="s">
        <v>7</v>
      </c>
      <c r="B55" s="2">
        <v>260</v>
      </c>
      <c r="C55" s="2" t="str">
        <f>VLOOKUP(B55,'Athlete List &amp; Times'!A:E,4,FALSE)</f>
        <v>Harborough</v>
      </c>
      <c r="D55" s="2" t="str">
        <f>VLOOKUP(B55,'Athlete List &amp; Times'!A:E,5,FALSE)</f>
        <v>U11B</v>
      </c>
      <c r="E55" s="2" t="e">
        <f>VLOOKUP(B55,'Athlete List &amp; Times'!A:E,6,FALSE)</f>
        <v>#REF!</v>
      </c>
      <c r="F55" s="2">
        <v>34.6</v>
      </c>
    </row>
    <row r="56" spans="1:6" x14ac:dyDescent="0.3">
      <c r="A56" s="2" t="s">
        <v>8</v>
      </c>
      <c r="B56" s="2">
        <v>252</v>
      </c>
      <c r="C56" s="2" t="str">
        <f>VLOOKUP(B56,'Athlete List &amp; Times'!A:E,4,FALSE)</f>
        <v>Harborough</v>
      </c>
      <c r="D56" s="2" t="str">
        <f>VLOOKUP(B56,'Athlete List &amp; Times'!A:E,5,FALSE)</f>
        <v>U13B</v>
      </c>
      <c r="E56" s="2" t="e">
        <f>VLOOKUP(B56,'Athlete List &amp; Times'!A:E,6,FALSE)</f>
        <v>#REF!</v>
      </c>
      <c r="F56" s="2">
        <v>35.200000000000003</v>
      </c>
    </row>
    <row r="57" spans="1:6" x14ac:dyDescent="0.3">
      <c r="A57" s="2" t="s">
        <v>9</v>
      </c>
      <c r="B57" s="2">
        <v>104</v>
      </c>
      <c r="C57" s="2" t="str">
        <f>VLOOKUP(B57,'Athlete List &amp; Times'!A:E,4,FALSE)</f>
        <v>Corby</v>
      </c>
      <c r="D57" s="2" t="str">
        <f>VLOOKUP(B57,'Athlete List &amp; Times'!A:E,5,FALSE)</f>
        <v>U11G</v>
      </c>
      <c r="E57" s="2" t="e">
        <f>VLOOKUP(B57,'Athlete List &amp; Times'!A:E,6,FALSE)</f>
        <v>#REF!</v>
      </c>
      <c r="F57" s="2">
        <v>35.299999999999997</v>
      </c>
    </row>
    <row r="58" spans="1:6" x14ac:dyDescent="0.3">
      <c r="A58" s="2" t="s">
        <v>10</v>
      </c>
      <c r="B58" s="2">
        <v>175</v>
      </c>
      <c r="C58" s="2" t="str">
        <f>VLOOKUP(B58,'Athlete List &amp; Times'!A:E,4,FALSE)</f>
        <v>Kettering</v>
      </c>
      <c r="D58" s="2" t="str">
        <f>VLOOKUP(B58,'Athlete List &amp; Times'!A:E,5,FALSE)</f>
        <v>U13B</v>
      </c>
      <c r="E58" s="2" t="e">
        <f>VLOOKUP(B58,'Athlete List &amp; Times'!A:E,6,FALSE)</f>
        <v>#REF!</v>
      </c>
      <c r="F58" s="2">
        <v>35.6</v>
      </c>
    </row>
    <row r="59" spans="1:6" x14ac:dyDescent="0.3">
      <c r="A59" s="2" t="s">
        <v>11</v>
      </c>
      <c r="B59" s="2">
        <v>51</v>
      </c>
      <c r="C59" s="2" t="str">
        <f>VLOOKUP(B59,'Athlete List &amp; Times'!A:E,4,FALSE)</f>
        <v>R &amp; N</v>
      </c>
      <c r="D59" s="2" t="str">
        <f>VLOOKUP(B59,'Athlete List &amp; Times'!A:E,5,FALSE)</f>
        <v>U11B</v>
      </c>
      <c r="E59" s="2" t="e">
        <f>VLOOKUP(B59,'Athlete List &amp; Times'!A:E,6,FALSE)</f>
        <v>#REF!</v>
      </c>
      <c r="F59" s="2">
        <v>37.299999999999997</v>
      </c>
    </row>
    <row r="60" spans="1:6" x14ac:dyDescent="0.3">
      <c r="A60" s="2" t="s">
        <v>12</v>
      </c>
      <c r="B60" s="2">
        <v>9</v>
      </c>
      <c r="C60" s="2" t="str">
        <f>VLOOKUP(B60,'Athlete List &amp; Times'!A:E,4,FALSE)</f>
        <v>R &amp; N</v>
      </c>
      <c r="D60" s="2" t="str">
        <f>VLOOKUP(B60,'Athlete List &amp; Times'!A:E,5,FALSE)</f>
        <v>U11B</v>
      </c>
      <c r="E60" s="2" t="e">
        <f>VLOOKUP(B60,'Athlete List &amp; Times'!A:E,6,FALSE)</f>
        <v>#REF!</v>
      </c>
      <c r="F60" s="2">
        <v>37.5</v>
      </c>
    </row>
    <row r="61" spans="1:6" x14ac:dyDescent="0.3">
      <c r="A61" s="2" t="s">
        <v>13</v>
      </c>
      <c r="B61" s="2">
        <v>164</v>
      </c>
      <c r="C61" s="2" t="str">
        <f>VLOOKUP(B61,'Athlete List &amp; Times'!A:E,4,FALSE)</f>
        <v>Kettering</v>
      </c>
      <c r="D61" s="2" t="str">
        <f>VLOOKUP(B61,'Athlete List &amp; Times'!A:E,5,FALSE)</f>
        <v>U13B</v>
      </c>
      <c r="E61" s="2" t="e">
        <f>VLOOKUP(B61,'Athlete List &amp; Times'!A:E,6,FALSE)</f>
        <v>#REF!</v>
      </c>
      <c r="F61" s="2">
        <v>37.799999999999997</v>
      </c>
    </row>
    <row r="62" spans="1:6" x14ac:dyDescent="0.3">
      <c r="A62" s="2"/>
      <c r="B62" s="2"/>
      <c r="C62" s="2"/>
      <c r="D62" s="2"/>
      <c r="E62" s="2"/>
      <c r="F62" s="2"/>
    </row>
    <row r="63" spans="1:6" x14ac:dyDescent="0.3">
      <c r="A63" s="2"/>
      <c r="B63" s="2"/>
      <c r="C63" s="2"/>
      <c r="D63" s="2"/>
      <c r="E63" s="2"/>
      <c r="F63" s="2"/>
    </row>
    <row r="64" spans="1:6" x14ac:dyDescent="0.3">
      <c r="A64" s="2"/>
      <c r="B64" s="2"/>
      <c r="C64" s="2"/>
      <c r="D64" s="2"/>
      <c r="E64" s="2"/>
      <c r="F64" s="2"/>
    </row>
    <row r="65" spans="1:6" x14ac:dyDescent="0.3">
      <c r="A65" s="2"/>
      <c r="B65" s="2"/>
      <c r="C65" s="2"/>
      <c r="D65" s="2"/>
      <c r="E65" s="2"/>
      <c r="F65" s="2"/>
    </row>
    <row r="66" spans="1:6" x14ac:dyDescent="0.3">
      <c r="A66" s="2"/>
      <c r="B66" s="2"/>
      <c r="C66" s="2"/>
      <c r="D66" s="2"/>
      <c r="E66" s="2"/>
      <c r="F66" s="2"/>
    </row>
    <row r="67" spans="1:6" x14ac:dyDescent="0.3">
      <c r="A67" s="1" t="s">
        <v>39</v>
      </c>
      <c r="B67" s="2"/>
      <c r="C67" s="2"/>
      <c r="D67" s="2"/>
      <c r="E67" s="2"/>
      <c r="F67" s="2"/>
    </row>
    <row r="68" spans="1:6" x14ac:dyDescent="0.3">
      <c r="A68" s="2" t="s">
        <v>1</v>
      </c>
      <c r="B68" s="2" t="s">
        <v>2</v>
      </c>
      <c r="C68" s="2" t="s">
        <v>3</v>
      </c>
      <c r="D68" s="2" t="s">
        <v>4</v>
      </c>
      <c r="E68" s="2" t="s">
        <v>5</v>
      </c>
      <c r="F68" s="2" t="s">
        <v>6</v>
      </c>
    </row>
    <row r="69" spans="1:6" x14ac:dyDescent="0.3">
      <c r="A69" s="2" t="s">
        <v>7</v>
      </c>
      <c r="B69" s="2">
        <v>211</v>
      </c>
      <c r="C69" s="2" t="str">
        <f>VLOOKUP(B69,'Athlete List &amp; Times'!A:E,4,FALSE)</f>
        <v>Daventry</v>
      </c>
      <c r="D69" s="2" t="str">
        <f>VLOOKUP(B69,'Athlete List &amp; Times'!A:E,5,FALSE)</f>
        <v>U11G</v>
      </c>
      <c r="E69" s="2" t="e">
        <f>VLOOKUP(B69,'Athlete List &amp; Times'!A:E,6,FALSE)</f>
        <v>#REF!</v>
      </c>
      <c r="F69" s="2">
        <v>30.6</v>
      </c>
    </row>
    <row r="70" spans="1:6" x14ac:dyDescent="0.3">
      <c r="A70" s="2" t="s">
        <v>8</v>
      </c>
      <c r="B70" s="2">
        <v>127</v>
      </c>
      <c r="C70" s="2" t="e">
        <f>VLOOKUP(B70,'Athlete List &amp; Times'!A:E,4,FALSE)</f>
        <v>#N/A</v>
      </c>
      <c r="D70" s="2" t="e">
        <f>VLOOKUP(B70,'Athlete List &amp; Times'!A:E,5,FALSE)</f>
        <v>#N/A</v>
      </c>
      <c r="E70" s="2" t="e">
        <f>VLOOKUP(B70,'Athlete List &amp; Times'!A:E,6,FALSE)</f>
        <v>#N/A</v>
      </c>
      <c r="F70" s="2">
        <v>32.799999999999997</v>
      </c>
    </row>
    <row r="71" spans="1:6" x14ac:dyDescent="0.3">
      <c r="A71" s="2" t="s">
        <v>9</v>
      </c>
      <c r="B71" s="2">
        <v>129</v>
      </c>
      <c r="C71" s="2" t="e">
        <f>VLOOKUP(B71,'Athlete List &amp; Times'!A:E,4,FALSE)</f>
        <v>#N/A</v>
      </c>
      <c r="D71" s="2" t="e">
        <f>VLOOKUP(B71,'Athlete List &amp; Times'!A:E,5,FALSE)</f>
        <v>#N/A</v>
      </c>
      <c r="E71" s="2" t="e">
        <f>VLOOKUP(B71,'Athlete List &amp; Times'!A:E,6,FALSE)</f>
        <v>#N/A</v>
      </c>
      <c r="F71" s="2">
        <v>33.9</v>
      </c>
    </row>
    <row r="72" spans="1:6" x14ac:dyDescent="0.3">
      <c r="A72" s="2" t="s">
        <v>10</v>
      </c>
      <c r="B72" s="2">
        <v>48</v>
      </c>
      <c r="C72" s="2" t="str">
        <f>VLOOKUP(B72,'Athlete List &amp; Times'!A:E,4,FALSE)</f>
        <v>R &amp; N</v>
      </c>
      <c r="D72" s="2" t="str">
        <f>VLOOKUP(B72,'Athlete List &amp; Times'!A:E,5,FALSE)</f>
        <v>U11G</v>
      </c>
      <c r="E72" s="2" t="e">
        <f>VLOOKUP(B72,'Athlete List &amp; Times'!A:E,6,FALSE)</f>
        <v>#REF!</v>
      </c>
      <c r="F72" s="2">
        <v>35.1</v>
      </c>
    </row>
    <row r="73" spans="1:6" x14ac:dyDescent="0.3">
      <c r="A73" s="2" t="s">
        <v>11</v>
      </c>
      <c r="B73" s="2">
        <v>27</v>
      </c>
      <c r="C73" s="2" t="str">
        <f>VLOOKUP(B73,'Athlete List &amp; Times'!A:E,4,FALSE)</f>
        <v>R &amp; N</v>
      </c>
      <c r="D73" s="2" t="str">
        <f>VLOOKUP(B73,'Athlete List &amp; Times'!A:E,5,FALSE)</f>
        <v>U13B</v>
      </c>
      <c r="E73" s="2" t="e">
        <f>VLOOKUP(B73,'Athlete List &amp; Times'!A:E,6,FALSE)</f>
        <v>#REF!</v>
      </c>
      <c r="F73" s="2">
        <v>35.700000000000003</v>
      </c>
    </row>
    <row r="74" spans="1:6" x14ac:dyDescent="0.3">
      <c r="A74" s="2" t="s">
        <v>12</v>
      </c>
      <c r="B74" s="2">
        <v>293</v>
      </c>
      <c r="C74" s="2" t="str">
        <f>VLOOKUP(B74,'Athlete List &amp; Times'!A:E,4,FALSE)</f>
        <v>Silson</v>
      </c>
      <c r="D74" s="2" t="str">
        <f>VLOOKUP(B74,'Athlete List &amp; Times'!A:E,5,FALSE)</f>
        <v>U13G</v>
      </c>
      <c r="E74" s="2" t="e">
        <f>VLOOKUP(B74,'Athlete List &amp; Times'!A:E,6,FALSE)</f>
        <v>#REF!</v>
      </c>
      <c r="F74" s="2">
        <v>36.6</v>
      </c>
    </row>
    <row r="75" spans="1:6" x14ac:dyDescent="0.3">
      <c r="A75" s="2" t="s">
        <v>13</v>
      </c>
      <c r="B75" s="2">
        <v>258</v>
      </c>
      <c r="C75" s="2" t="str">
        <f>VLOOKUP(B75,'Athlete List &amp; Times'!A:E,4,FALSE)</f>
        <v>Harborough</v>
      </c>
      <c r="D75" s="2" t="str">
        <f>VLOOKUP(B75,'Athlete List &amp; Times'!A:E,5,FALSE)</f>
        <v>U11B</v>
      </c>
      <c r="E75" s="2" t="e">
        <f>VLOOKUP(B75,'Athlete List &amp; Times'!A:E,6,FALSE)</f>
        <v>#REF!</v>
      </c>
      <c r="F75" s="2">
        <v>37.4</v>
      </c>
    </row>
    <row r="76" spans="1:6" x14ac:dyDescent="0.3">
      <c r="A76" s="2" t="s">
        <v>14</v>
      </c>
      <c r="B76" s="2">
        <v>342</v>
      </c>
      <c r="C76" s="2" t="str">
        <f>VLOOKUP(B76,'Athlete List &amp; Times'!A:E,4,FALSE)</f>
        <v>R &amp; N</v>
      </c>
      <c r="D76" s="2" t="str">
        <f>VLOOKUP(B76,'Athlete List &amp; Times'!A:E,5,FALSE)</f>
        <v>U13G</v>
      </c>
      <c r="E76" s="2" t="e">
        <f>VLOOKUP(B76,'Athlete List &amp; Times'!A:E,6,FALSE)</f>
        <v>#REF!</v>
      </c>
      <c r="F76" s="2">
        <v>38</v>
      </c>
    </row>
    <row r="77" spans="1:6" x14ac:dyDescent="0.3">
      <c r="A77" s="2"/>
      <c r="B77" s="2"/>
      <c r="C77" s="2"/>
      <c r="D77" s="2"/>
      <c r="E77" s="2"/>
      <c r="F77" s="2"/>
    </row>
    <row r="78" spans="1:6" x14ac:dyDescent="0.3">
      <c r="A78" s="2"/>
      <c r="B78" s="2"/>
      <c r="C78" s="2"/>
      <c r="D78" s="2"/>
      <c r="E78" s="2"/>
      <c r="F78" s="2"/>
    </row>
    <row r="79" spans="1:6" x14ac:dyDescent="0.3">
      <c r="A79" s="2"/>
      <c r="B79" s="2"/>
      <c r="C79" s="2"/>
      <c r="D79" s="2"/>
      <c r="E79" s="2"/>
      <c r="F79" s="2"/>
    </row>
    <row r="80" spans="1:6" x14ac:dyDescent="0.3">
      <c r="A80" s="2"/>
      <c r="B80" s="2"/>
      <c r="C80" s="2"/>
      <c r="D80" s="2"/>
      <c r="E80" s="2"/>
      <c r="F80" s="2"/>
    </row>
    <row r="81" spans="1:6" x14ac:dyDescent="0.3">
      <c r="A81" s="1" t="s">
        <v>40</v>
      </c>
      <c r="B81" s="2"/>
      <c r="C81" s="2"/>
      <c r="D81" s="2"/>
      <c r="E81" s="2"/>
      <c r="F81" s="2"/>
    </row>
    <row r="82" spans="1:6" x14ac:dyDescent="0.3">
      <c r="A82" s="2" t="s">
        <v>1</v>
      </c>
      <c r="B82" s="2" t="s">
        <v>2</v>
      </c>
      <c r="C82" s="2" t="s">
        <v>3</v>
      </c>
      <c r="D82" s="2" t="s">
        <v>4</v>
      </c>
      <c r="E82" s="2" t="s">
        <v>5</v>
      </c>
      <c r="F82" s="2" t="s">
        <v>6</v>
      </c>
    </row>
    <row r="83" spans="1:6" x14ac:dyDescent="0.3">
      <c r="A83" s="2" t="s">
        <v>7</v>
      </c>
      <c r="B83" s="2">
        <v>170</v>
      </c>
      <c r="C83" s="2" t="str">
        <f>VLOOKUP(B83,'Athlete List &amp; Times'!A:E,4,FALSE)</f>
        <v>Kettering</v>
      </c>
      <c r="D83" s="2" t="str">
        <f>VLOOKUP(B83,'Athlete List &amp; Times'!A:E,5,FALSE)</f>
        <v>U13G</v>
      </c>
      <c r="E83" s="2" t="e">
        <f>VLOOKUP(B83,'Athlete List &amp; Times'!A:E,6,FALSE)</f>
        <v>#REF!</v>
      </c>
      <c r="F83" s="2">
        <v>32.4</v>
      </c>
    </row>
    <row r="84" spans="1:6" x14ac:dyDescent="0.3">
      <c r="A84" s="2" t="s">
        <v>8</v>
      </c>
      <c r="B84" s="2">
        <v>18</v>
      </c>
      <c r="C84" s="2" t="str">
        <f>VLOOKUP(B84,'Athlete List &amp; Times'!A:E,4,FALSE)</f>
        <v>R &amp; N</v>
      </c>
      <c r="D84" s="2" t="str">
        <f>VLOOKUP(B84,'Athlete List &amp; Times'!A:E,5,FALSE)</f>
        <v>U13B</v>
      </c>
      <c r="E84" s="2" t="e">
        <f>VLOOKUP(B84,'Athlete List &amp; Times'!A:E,6,FALSE)</f>
        <v>#REF!</v>
      </c>
      <c r="F84" s="2">
        <v>34.200000000000003</v>
      </c>
    </row>
    <row r="85" spans="1:6" x14ac:dyDescent="0.3">
      <c r="A85" s="2" t="s">
        <v>9</v>
      </c>
      <c r="B85" s="2">
        <v>106</v>
      </c>
      <c r="C85" s="2" t="e">
        <f>VLOOKUP(B85,'Athlete List &amp; Times'!A:E,4,FALSE)</f>
        <v>#N/A</v>
      </c>
      <c r="D85" s="2" t="e">
        <f>VLOOKUP(B85,'Athlete List &amp; Times'!A:E,5,FALSE)</f>
        <v>#N/A</v>
      </c>
      <c r="E85" s="2" t="e">
        <f>VLOOKUP(B85,'Athlete List &amp; Times'!A:E,6,FALSE)</f>
        <v>#N/A</v>
      </c>
      <c r="F85" s="2">
        <v>34.5</v>
      </c>
    </row>
    <row r="86" spans="1:6" x14ac:dyDescent="0.3">
      <c r="A86" s="2" t="s">
        <v>10</v>
      </c>
      <c r="B86" s="2">
        <v>7</v>
      </c>
      <c r="C86" s="2" t="str">
        <f>VLOOKUP(B86,'Athlete List &amp; Times'!A:E,4,FALSE)</f>
        <v>R &amp; N</v>
      </c>
      <c r="D86" s="2" t="str">
        <f>VLOOKUP(B86,'Athlete List &amp; Times'!A:E,5,FALSE)</f>
        <v>U11B</v>
      </c>
      <c r="E86" s="2" t="e">
        <f>VLOOKUP(B86,'Athlete List &amp; Times'!A:E,6,FALSE)</f>
        <v>#REF!</v>
      </c>
      <c r="F86" s="2">
        <v>34.9</v>
      </c>
    </row>
    <row r="87" spans="1:6" x14ac:dyDescent="0.3">
      <c r="A87" s="2" t="s">
        <v>11</v>
      </c>
      <c r="B87" s="2">
        <v>298</v>
      </c>
      <c r="C87" s="2" t="str">
        <f>VLOOKUP(B87,'Athlete List &amp; Times'!A:E,4,FALSE)</f>
        <v>Silson</v>
      </c>
      <c r="D87" s="2" t="str">
        <f>VLOOKUP(B87,'Athlete List &amp; Times'!A:E,5,FALSE)</f>
        <v>U11G</v>
      </c>
      <c r="E87" s="2" t="e">
        <f>VLOOKUP(B87,'Athlete List &amp; Times'!A:E,6,FALSE)</f>
        <v>#REF!</v>
      </c>
      <c r="F87" s="2">
        <v>38.4</v>
      </c>
    </row>
    <row r="88" spans="1:6" x14ac:dyDescent="0.3">
      <c r="A88" s="2" t="s">
        <v>12</v>
      </c>
      <c r="B88" s="2">
        <v>347</v>
      </c>
      <c r="C88" s="2" t="str">
        <f>VLOOKUP(B88,'Athlete List &amp; Times'!A:E,4,FALSE)</f>
        <v>R &amp; N</v>
      </c>
      <c r="D88" s="2" t="str">
        <f>VLOOKUP(B88,'Athlete List &amp; Times'!A:E,5,FALSE)</f>
        <v>U13G</v>
      </c>
      <c r="E88" s="2" t="e">
        <f>VLOOKUP(B88,'Athlete List &amp; Times'!A:E,6,FALSE)</f>
        <v>#REF!</v>
      </c>
      <c r="F88" s="2">
        <v>40.200000000000003</v>
      </c>
    </row>
    <row r="89" spans="1:6" x14ac:dyDescent="0.3">
      <c r="A89" s="2" t="s">
        <v>13</v>
      </c>
      <c r="B89" s="2">
        <v>295</v>
      </c>
      <c r="C89" s="2" t="str">
        <f>VLOOKUP(B89,'Athlete List &amp; Times'!A:E,4,FALSE)</f>
        <v>Silson</v>
      </c>
      <c r="D89" s="2" t="str">
        <f>VLOOKUP(B89,'Athlete List &amp; Times'!A:E,5,FALSE)</f>
        <v>U13G</v>
      </c>
      <c r="E89" s="2" t="e">
        <f>VLOOKUP(B89,'Athlete List &amp; Times'!A:E,6,FALSE)</f>
        <v>#REF!</v>
      </c>
      <c r="F89" s="2">
        <v>41.4</v>
      </c>
    </row>
    <row r="90" spans="1:6" x14ac:dyDescent="0.3">
      <c r="A90" s="2"/>
      <c r="B90" s="2"/>
      <c r="C90" s="2"/>
      <c r="D90" s="2"/>
      <c r="E90" s="2"/>
      <c r="F90" s="2"/>
    </row>
    <row r="91" spans="1:6" x14ac:dyDescent="0.3">
      <c r="A91" s="2"/>
      <c r="B91" s="2"/>
      <c r="C91" s="2"/>
      <c r="D91" s="2"/>
      <c r="E91" s="2"/>
      <c r="F91" s="2"/>
    </row>
    <row r="92" spans="1:6" x14ac:dyDescent="0.3">
      <c r="A92" s="2"/>
      <c r="B92" s="2"/>
      <c r="C92" s="2"/>
      <c r="D92" s="2"/>
      <c r="E92" s="2"/>
      <c r="F92" s="2"/>
    </row>
    <row r="93" spans="1:6" x14ac:dyDescent="0.3">
      <c r="A93" s="2"/>
      <c r="B93" s="2"/>
      <c r="C93" s="2"/>
      <c r="D93" s="2"/>
      <c r="E93" s="2"/>
      <c r="F93" s="2"/>
    </row>
    <row r="94" spans="1:6" x14ac:dyDescent="0.3">
      <c r="A94" s="2"/>
      <c r="B94" s="2"/>
      <c r="C94" s="2"/>
      <c r="D94" s="2"/>
      <c r="E94" s="2"/>
      <c r="F94" s="2"/>
    </row>
    <row r="95" spans="1:6" x14ac:dyDescent="0.3">
      <c r="A95" s="1" t="s">
        <v>41</v>
      </c>
      <c r="B95" s="2"/>
      <c r="C95" s="2"/>
      <c r="D95" s="2"/>
      <c r="E95" s="2"/>
      <c r="F95" s="2"/>
    </row>
    <row r="96" spans="1:6" x14ac:dyDescent="0.3">
      <c r="A96" s="2" t="s">
        <v>1</v>
      </c>
      <c r="B96" s="2" t="s">
        <v>2</v>
      </c>
      <c r="C96" s="2" t="s">
        <v>3</v>
      </c>
      <c r="D96" s="2" t="s">
        <v>4</v>
      </c>
      <c r="E96" s="2" t="s">
        <v>5</v>
      </c>
      <c r="F96" s="2" t="s">
        <v>6</v>
      </c>
    </row>
    <row r="97" spans="1:6" x14ac:dyDescent="0.3">
      <c r="A97" s="2" t="s">
        <v>7</v>
      </c>
      <c r="B97" s="2">
        <v>177</v>
      </c>
      <c r="C97" s="2" t="e">
        <f>VLOOKUP(B97,'Athlete List &amp; Times'!A:E,4,FALSE)</f>
        <v>#N/A</v>
      </c>
      <c r="D97" s="2" t="e">
        <f>VLOOKUP(B97,'Athlete List &amp; Times'!A:E,5,FALSE)</f>
        <v>#N/A</v>
      </c>
      <c r="E97" s="2" t="e">
        <f>VLOOKUP(B97,'Athlete List &amp; Times'!A:E,6,FALSE)</f>
        <v>#N/A</v>
      </c>
      <c r="F97" s="2">
        <v>32.5</v>
      </c>
    </row>
    <row r="98" spans="1:6" x14ac:dyDescent="0.3">
      <c r="A98" s="2" t="s">
        <v>8</v>
      </c>
      <c r="B98" s="2">
        <v>23</v>
      </c>
      <c r="C98" s="2" t="str">
        <f>VLOOKUP(B98,'Athlete List &amp; Times'!A:E,4,FALSE)</f>
        <v>R &amp; N</v>
      </c>
      <c r="D98" s="2" t="str">
        <f>VLOOKUP(B98,'Athlete List &amp; Times'!A:E,5,FALSE)</f>
        <v>U13G</v>
      </c>
      <c r="E98" s="2" t="e">
        <f>VLOOKUP(B98,'Athlete List &amp; Times'!A:E,6,FALSE)</f>
        <v>#REF!</v>
      </c>
      <c r="F98" s="2">
        <v>33.5</v>
      </c>
    </row>
    <row r="99" spans="1:6" x14ac:dyDescent="0.3">
      <c r="A99" s="2" t="s">
        <v>9</v>
      </c>
      <c r="B99" s="2">
        <v>55</v>
      </c>
      <c r="C99" s="2" t="str">
        <f>VLOOKUP(B99,'Athlete List &amp; Times'!A:E,4,FALSE)</f>
        <v>R &amp; N</v>
      </c>
      <c r="D99" s="2" t="str">
        <f>VLOOKUP(B99,'Athlete List &amp; Times'!A:E,5,FALSE)</f>
        <v>U11G</v>
      </c>
      <c r="E99" s="2" t="e">
        <f>VLOOKUP(B99,'Athlete List &amp; Times'!A:E,6,FALSE)</f>
        <v>#REF!</v>
      </c>
      <c r="F99" s="2">
        <v>36.299999999999997</v>
      </c>
    </row>
    <row r="100" spans="1:6" x14ac:dyDescent="0.3">
      <c r="A100" s="2" t="s">
        <v>10</v>
      </c>
      <c r="B100" s="2">
        <v>292</v>
      </c>
      <c r="C100" s="2" t="str">
        <f>VLOOKUP(B100,'Athlete List &amp; Times'!A:E,4,FALSE)</f>
        <v>Silson</v>
      </c>
      <c r="D100" s="2" t="str">
        <f>VLOOKUP(B100,'Athlete List &amp; Times'!A:E,5,FALSE)</f>
        <v>U13G</v>
      </c>
      <c r="E100" s="2" t="e">
        <f>VLOOKUP(B100,'Athlete List &amp; Times'!A:E,6,FALSE)</f>
        <v>#REF!</v>
      </c>
      <c r="F100" s="2">
        <v>37.700000000000003</v>
      </c>
    </row>
    <row r="101" spans="1:6" x14ac:dyDescent="0.3">
      <c r="A101" s="2" t="s">
        <v>11</v>
      </c>
      <c r="B101" s="2">
        <v>294</v>
      </c>
      <c r="C101" s="2" t="str">
        <f>VLOOKUP(B101,'Athlete List &amp; Times'!A:E,4,FALSE)</f>
        <v>Silson</v>
      </c>
      <c r="D101" s="2" t="str">
        <f>VLOOKUP(B101,'Athlete List &amp; Times'!A:E,5,FALSE)</f>
        <v>U13G</v>
      </c>
      <c r="E101" s="2" t="e">
        <f>VLOOKUP(B101,'Athlete List &amp; Times'!A:E,6,FALSE)</f>
        <v>#REF!</v>
      </c>
      <c r="F101" s="2">
        <v>39</v>
      </c>
    </row>
    <row r="102" spans="1:6" x14ac:dyDescent="0.3">
      <c r="A102" s="2" t="s">
        <v>12</v>
      </c>
      <c r="B102" s="2">
        <v>185</v>
      </c>
      <c r="C102" s="2" t="e">
        <f>VLOOKUP(B102,'Athlete List &amp; Times'!A:E,4,FALSE)</f>
        <v>#N/A</v>
      </c>
      <c r="D102" s="2" t="e">
        <f>VLOOKUP(B102,'Athlete List &amp; Times'!A:E,5,FALSE)</f>
        <v>#N/A</v>
      </c>
      <c r="E102" s="2" t="e">
        <f>VLOOKUP(B102,'Athlete List &amp; Times'!A:E,6,FALSE)</f>
        <v>#N/A</v>
      </c>
      <c r="F102" s="2">
        <v>44.8</v>
      </c>
    </row>
    <row r="105" spans="1:6" x14ac:dyDescent="0.3">
      <c r="A105" s="1" t="s">
        <v>47</v>
      </c>
      <c r="B105" s="2"/>
      <c r="C105" s="2"/>
      <c r="D105" s="2"/>
      <c r="E105" s="2"/>
      <c r="F105" s="2"/>
    </row>
    <row r="106" spans="1:6" x14ac:dyDescent="0.3">
      <c r="A106" s="2" t="s">
        <v>1</v>
      </c>
      <c r="B106" s="2" t="s">
        <v>2</v>
      </c>
      <c r="C106" s="2" t="s">
        <v>3</v>
      </c>
      <c r="D106" s="2" t="s">
        <v>4</v>
      </c>
      <c r="E106" s="2" t="s">
        <v>5</v>
      </c>
      <c r="F106" s="2" t="s">
        <v>6</v>
      </c>
    </row>
    <row r="107" spans="1:6" x14ac:dyDescent="0.3">
      <c r="A107" s="2" t="s">
        <v>7</v>
      </c>
      <c r="B107" s="2">
        <v>120</v>
      </c>
      <c r="C107" s="2" t="e">
        <f>VLOOKUP(B107,'Athlete List &amp; Times'!A:E,4,FALSE)</f>
        <v>#N/A</v>
      </c>
      <c r="D107" s="2" t="e">
        <f>VLOOKUP(B107,'Athlete List &amp; Times'!A:E,5,FALSE)</f>
        <v>#N/A</v>
      </c>
      <c r="E107" s="2" t="e">
        <f>VLOOKUP(B107,'Athlete List &amp; Times'!A:E,6,FALSE)</f>
        <v>#N/A</v>
      </c>
      <c r="F107" s="2">
        <v>27.6</v>
      </c>
    </row>
    <row r="108" spans="1:6" x14ac:dyDescent="0.3">
      <c r="A108" s="2" t="s">
        <v>8</v>
      </c>
      <c r="B108" s="2">
        <v>160</v>
      </c>
      <c r="C108" s="2" t="str">
        <f>VLOOKUP(B108,'Athlete List &amp; Times'!A:E,4,FALSE)</f>
        <v>Kettering</v>
      </c>
      <c r="D108" s="2" t="str">
        <f>VLOOKUP(B108,'Athlete List &amp; Times'!A:E,5,FALSE)</f>
        <v>U13G</v>
      </c>
      <c r="E108" s="2" t="e">
        <f>VLOOKUP(B108,'Athlete List &amp; Times'!A:E,6,FALSE)</f>
        <v>#REF!</v>
      </c>
      <c r="F108" s="2">
        <v>29.2</v>
      </c>
    </row>
    <row r="109" spans="1:6" x14ac:dyDescent="0.3">
      <c r="A109" s="2" t="s">
        <v>9</v>
      </c>
      <c r="B109" s="2">
        <v>157</v>
      </c>
      <c r="C109" s="2" t="str">
        <f>VLOOKUP(B109,'Athlete List &amp; Times'!A:E,4,FALSE)</f>
        <v>Kettering</v>
      </c>
      <c r="D109" s="2" t="str">
        <f>VLOOKUP(B109,'Athlete List &amp; Times'!A:E,5,FALSE)</f>
        <v>U11G</v>
      </c>
      <c r="E109" s="2" t="e">
        <f>VLOOKUP(B109,'Athlete List &amp; Times'!A:E,6,FALSE)</f>
        <v>#REF!</v>
      </c>
      <c r="F109" s="2">
        <v>30.3</v>
      </c>
    </row>
    <row r="110" spans="1:6" x14ac:dyDescent="0.3">
      <c r="A110" s="2" t="s">
        <v>10</v>
      </c>
      <c r="B110" s="2">
        <v>119</v>
      </c>
      <c r="C110" s="2" t="str">
        <f>VLOOKUP(B110,'Athlete List &amp; Times'!A:E,4,FALSE)</f>
        <v>Corby</v>
      </c>
      <c r="D110" s="2" t="str">
        <f>VLOOKUP(B110,'Athlete List &amp; Times'!A:E,5,FALSE)</f>
        <v>U13G</v>
      </c>
      <c r="E110" s="2" t="e">
        <f>VLOOKUP(B110,'Athlete List &amp; Times'!A:E,6,FALSE)</f>
        <v>#REF!</v>
      </c>
      <c r="F110" s="2">
        <v>30.3</v>
      </c>
    </row>
    <row r="111" spans="1:6" x14ac:dyDescent="0.3">
      <c r="A111" s="2" t="s">
        <v>11</v>
      </c>
      <c r="B111" s="2">
        <v>72</v>
      </c>
      <c r="C111" s="2" t="str">
        <f>VLOOKUP(B111,'Athlete List &amp; Times'!A:E,4,FALSE)</f>
        <v>R &amp; N</v>
      </c>
      <c r="D111" s="2" t="str">
        <f>VLOOKUP(B111,'Athlete List &amp; Times'!A:E,5,FALSE)</f>
        <v>U11G</v>
      </c>
      <c r="E111" s="2" t="e">
        <f>VLOOKUP(B111,'Athlete List &amp; Times'!A:E,6,FALSE)</f>
        <v>#REF!</v>
      </c>
      <c r="F111" s="2">
        <v>30.4</v>
      </c>
    </row>
    <row r="112" spans="1:6" x14ac:dyDescent="0.3">
      <c r="A112" s="2" t="s">
        <v>12</v>
      </c>
      <c r="B112" s="2">
        <v>96</v>
      </c>
      <c r="C112" s="2" t="str">
        <f>VLOOKUP(B112,'Athlete List &amp; Times'!A:E,4,FALSE)</f>
        <v>R &amp; N</v>
      </c>
      <c r="D112" s="2" t="str">
        <f>VLOOKUP(B112,'Athlete List &amp; Times'!A:E,5,FALSE)</f>
        <v>U13G</v>
      </c>
      <c r="E112" s="2" t="e">
        <f>VLOOKUP(B112,'Athlete List &amp; Times'!A:E,6,FALSE)</f>
        <v>#REF!</v>
      </c>
      <c r="F112" s="2">
        <v>31.8</v>
      </c>
    </row>
    <row r="113" spans="1:6" x14ac:dyDescent="0.3">
      <c r="A113" s="2" t="s">
        <v>13</v>
      </c>
      <c r="B113" s="2">
        <v>297</v>
      </c>
      <c r="C113" s="2" t="str">
        <f>VLOOKUP(B113,'Athlete List &amp; Times'!A:E,4,FALSE)</f>
        <v>Silson</v>
      </c>
      <c r="D113" s="2" t="str">
        <f>VLOOKUP(B113,'Athlete List &amp; Times'!A:E,5,FALSE)</f>
        <v>U13G</v>
      </c>
      <c r="E113" s="2" t="e">
        <f>VLOOKUP(B113,'Athlete List &amp; Times'!A:E,6,FALSE)</f>
        <v>#REF!</v>
      </c>
      <c r="F113" s="2">
        <v>32.1</v>
      </c>
    </row>
    <row r="114" spans="1:6" x14ac:dyDescent="0.3">
      <c r="A114" s="2"/>
      <c r="B114" s="2"/>
      <c r="C114" s="2"/>
      <c r="D114" s="2"/>
      <c r="E114" s="2"/>
      <c r="F114" s="2"/>
    </row>
    <row r="115" spans="1:6" x14ac:dyDescent="0.3">
      <c r="A115" s="2"/>
      <c r="B115" s="2"/>
      <c r="C115" s="2"/>
      <c r="D115" s="2"/>
      <c r="E115" s="2"/>
      <c r="F115" s="2"/>
    </row>
    <row r="116" spans="1:6" x14ac:dyDescent="0.3">
      <c r="A116" s="2"/>
      <c r="B116" s="2"/>
      <c r="C116" s="2"/>
      <c r="D116" s="2"/>
      <c r="E116" s="2"/>
      <c r="F116" s="2"/>
    </row>
    <row r="117" spans="1:6" x14ac:dyDescent="0.3">
      <c r="A117" s="2"/>
      <c r="B117" s="2"/>
      <c r="C117" s="2"/>
      <c r="D117" s="2"/>
      <c r="E117" s="2"/>
      <c r="F117" s="2"/>
    </row>
    <row r="118" spans="1:6" x14ac:dyDescent="0.3">
      <c r="A118" s="2"/>
      <c r="B118" s="2"/>
      <c r="C118" s="2"/>
      <c r="D118" s="2"/>
      <c r="E118" s="2"/>
      <c r="F118" s="2"/>
    </row>
    <row r="119" spans="1:6" x14ac:dyDescent="0.3">
      <c r="A119" s="1" t="s">
        <v>48</v>
      </c>
      <c r="B119" s="2"/>
      <c r="C119" s="2"/>
      <c r="D119" s="2"/>
      <c r="E119" s="2"/>
      <c r="F119" s="2"/>
    </row>
    <row r="120" spans="1:6" x14ac:dyDescent="0.3">
      <c r="A120" s="2" t="s">
        <v>1</v>
      </c>
      <c r="B120" s="2" t="s">
        <v>2</v>
      </c>
      <c r="C120" s="2" t="s">
        <v>3</v>
      </c>
      <c r="D120" s="2" t="s">
        <v>4</v>
      </c>
      <c r="E120" s="2" t="s">
        <v>5</v>
      </c>
      <c r="F120" s="2" t="s">
        <v>6</v>
      </c>
    </row>
    <row r="121" spans="1:6" x14ac:dyDescent="0.3">
      <c r="A121" s="2" t="s">
        <v>7</v>
      </c>
      <c r="B121" s="2">
        <v>207</v>
      </c>
      <c r="C121" s="2" t="e">
        <f>VLOOKUP(B121,'Athlete List &amp; Times'!A:E,4,FALSE)</f>
        <v>#N/A</v>
      </c>
      <c r="D121" s="2" t="e">
        <f>VLOOKUP(B121,'Athlete List &amp; Times'!A:E,5,FALSE)</f>
        <v>#N/A</v>
      </c>
      <c r="E121" s="2" t="e">
        <f>VLOOKUP(B121,'Athlete List &amp; Times'!A:E,6,FALSE)</f>
        <v>#N/A</v>
      </c>
      <c r="F121" s="2">
        <v>28.4</v>
      </c>
    </row>
    <row r="122" spans="1:6" x14ac:dyDescent="0.3">
      <c r="A122" s="2" t="s">
        <v>8</v>
      </c>
      <c r="B122" s="2">
        <v>197</v>
      </c>
      <c r="C122" s="2" t="str">
        <f>VLOOKUP(B122,'Athlete List &amp; Times'!A:E,4,FALSE)</f>
        <v>Kettering</v>
      </c>
      <c r="D122" s="2" t="str">
        <f>VLOOKUP(B122,'Athlete List &amp; Times'!A:E,5,FALSE)</f>
        <v>U11G</v>
      </c>
      <c r="E122" s="2" t="e">
        <f>VLOOKUP(B122,'Athlete List &amp; Times'!A:E,6,FALSE)</f>
        <v>#REF!</v>
      </c>
      <c r="F122" s="2">
        <v>29.7</v>
      </c>
    </row>
    <row r="123" spans="1:6" x14ac:dyDescent="0.3">
      <c r="A123" s="2" t="s">
        <v>9</v>
      </c>
      <c r="B123" s="2">
        <v>90</v>
      </c>
      <c r="C123" s="2" t="e">
        <f>VLOOKUP(B123,'Athlete List &amp; Times'!A:E,4,FALSE)</f>
        <v>#N/A</v>
      </c>
      <c r="D123" s="2" t="e">
        <f>VLOOKUP(B123,'Athlete List &amp; Times'!A:E,5,FALSE)</f>
        <v>#N/A</v>
      </c>
      <c r="E123" s="2" t="e">
        <f>VLOOKUP(B123,'Athlete List &amp; Times'!A:E,6,FALSE)</f>
        <v>#N/A</v>
      </c>
      <c r="F123" s="2">
        <v>30.2</v>
      </c>
    </row>
    <row r="124" spans="1:6" x14ac:dyDescent="0.3">
      <c r="A124" s="2" t="s">
        <v>10</v>
      </c>
      <c r="B124" s="2">
        <v>116</v>
      </c>
      <c r="C124" s="2" t="str">
        <f>VLOOKUP(B124,'Athlete List &amp; Times'!A:E,4,FALSE)</f>
        <v>Corby</v>
      </c>
      <c r="D124" s="2" t="str">
        <f>VLOOKUP(B124,'Athlete List &amp; Times'!A:E,5,FALSE)</f>
        <v>U13B</v>
      </c>
      <c r="E124" s="2" t="e">
        <f>VLOOKUP(B124,'Athlete List &amp; Times'!A:E,6,FALSE)</f>
        <v>#REF!</v>
      </c>
      <c r="F124" s="2">
        <v>30.3</v>
      </c>
    </row>
    <row r="125" spans="1:6" x14ac:dyDescent="0.3">
      <c r="A125" s="2" t="s">
        <v>11</v>
      </c>
      <c r="B125" s="2">
        <v>301</v>
      </c>
      <c r="C125" s="2" t="str">
        <f>VLOOKUP(B125,'Athlete List &amp; Times'!A:E,4,FALSE)</f>
        <v>WDAC</v>
      </c>
      <c r="D125" s="2" t="str">
        <f>VLOOKUP(B125,'Athlete List &amp; Times'!A:E,5,FALSE)</f>
        <v>U13G</v>
      </c>
      <c r="E125" s="2" t="e">
        <f>VLOOKUP(B125,'Athlete List &amp; Times'!A:E,6,FALSE)</f>
        <v>#REF!</v>
      </c>
      <c r="F125" s="2">
        <v>30.7</v>
      </c>
    </row>
    <row r="126" spans="1:6" x14ac:dyDescent="0.3">
      <c r="A126" s="2" t="s">
        <v>12</v>
      </c>
      <c r="B126" s="2">
        <v>206</v>
      </c>
      <c r="C126" s="2" t="str">
        <f>VLOOKUP(B126,'Athlete List &amp; Times'!A:E,4,FALSE)</f>
        <v>Daventry</v>
      </c>
      <c r="D126" s="2" t="str">
        <f>VLOOKUP(B126,'Athlete List &amp; Times'!A:E,5,FALSE)</f>
        <v>U13G</v>
      </c>
      <c r="E126" s="2" t="e">
        <f>VLOOKUP(B126,'Athlete List &amp; Times'!A:E,6,FALSE)</f>
        <v>#REF!</v>
      </c>
      <c r="F126" s="2">
        <v>31.3</v>
      </c>
    </row>
    <row r="127" spans="1:6" x14ac:dyDescent="0.3">
      <c r="A127" s="2" t="s">
        <v>13</v>
      </c>
      <c r="B127" s="2">
        <v>76</v>
      </c>
      <c r="C127" s="2" t="str">
        <f>VLOOKUP(B127,'Athlete List &amp; Times'!A:E,4,FALSE)</f>
        <v>R &amp; N</v>
      </c>
      <c r="D127" s="2" t="str">
        <f>VLOOKUP(B127,'Athlete List &amp; Times'!A:E,5,FALSE)</f>
        <v>U13B</v>
      </c>
      <c r="E127" s="2" t="e">
        <f>VLOOKUP(B127,'Athlete List &amp; Times'!A:E,6,FALSE)</f>
        <v>#REF!</v>
      </c>
      <c r="F127" s="2">
        <v>34.6</v>
      </c>
    </row>
    <row r="128" spans="1:6" x14ac:dyDescent="0.3">
      <c r="A128" s="2"/>
      <c r="B128" s="2"/>
      <c r="C128" s="2"/>
      <c r="D128" s="2"/>
      <c r="E128" s="2"/>
      <c r="F128" s="2"/>
    </row>
    <row r="129" spans="1:6" x14ac:dyDescent="0.3">
      <c r="A129" s="1" t="s">
        <v>49</v>
      </c>
      <c r="B129" s="2"/>
      <c r="C129" s="2"/>
      <c r="D129" s="2"/>
      <c r="E129" s="2"/>
      <c r="F129" s="2"/>
    </row>
    <row r="130" spans="1:6" x14ac:dyDescent="0.3">
      <c r="A130" s="2" t="s">
        <v>1</v>
      </c>
      <c r="B130" s="2" t="s">
        <v>2</v>
      </c>
      <c r="C130" s="2" t="s">
        <v>3</v>
      </c>
      <c r="D130" s="2" t="s">
        <v>4</v>
      </c>
      <c r="E130" s="2" t="s">
        <v>5</v>
      </c>
      <c r="F130" s="2" t="s">
        <v>6</v>
      </c>
    </row>
    <row r="131" spans="1:6" x14ac:dyDescent="0.3">
      <c r="A131" s="2" t="s">
        <v>7</v>
      </c>
      <c r="B131" s="2">
        <v>32</v>
      </c>
      <c r="C131" s="2" t="str">
        <f>VLOOKUP(B131,'Athlete List &amp; Times'!A:E,4,FALSE)</f>
        <v>R &amp; N</v>
      </c>
      <c r="D131" s="2" t="str">
        <f>VLOOKUP(B131,'Athlete List &amp; Times'!A:E,5,FALSE)</f>
        <v>U13G</v>
      </c>
      <c r="E131" s="2" t="e">
        <f>VLOOKUP(B131,'Athlete List &amp; Times'!A:E,6,FALSE)</f>
        <v>#REF!</v>
      </c>
      <c r="F131" s="2">
        <v>31</v>
      </c>
    </row>
    <row r="132" spans="1:6" x14ac:dyDescent="0.3">
      <c r="A132" s="2" t="s">
        <v>8</v>
      </c>
      <c r="B132" s="2">
        <v>69</v>
      </c>
      <c r="C132" s="2" t="str">
        <f>VLOOKUP(B132,'Athlete List &amp; Times'!A:E,4,FALSE)</f>
        <v>R &amp; N</v>
      </c>
      <c r="D132" s="2" t="str">
        <f>VLOOKUP(B132,'Athlete List &amp; Times'!A:E,5,FALSE)</f>
        <v>U13B</v>
      </c>
      <c r="E132" s="2" t="e">
        <f>VLOOKUP(B132,'Athlete List &amp; Times'!A:E,6,FALSE)</f>
        <v>#REF!</v>
      </c>
      <c r="F132" s="2">
        <v>32.299999999999997</v>
      </c>
    </row>
    <row r="133" spans="1:6" x14ac:dyDescent="0.3">
      <c r="A133" s="2" t="s">
        <v>9</v>
      </c>
      <c r="B133" s="2">
        <v>163</v>
      </c>
      <c r="C133" s="2" t="str">
        <f>VLOOKUP(B133,'Athlete List &amp; Times'!A:E,4,FALSE)</f>
        <v>Kettering</v>
      </c>
      <c r="D133" s="2" t="str">
        <f>VLOOKUP(B133,'Athlete List &amp; Times'!A:E,5,FALSE)</f>
        <v>U13B</v>
      </c>
      <c r="E133" s="2" t="e">
        <f>VLOOKUP(B133,'Athlete List &amp; Times'!A:E,6,FALSE)</f>
        <v>#REF!</v>
      </c>
      <c r="F133" s="2">
        <v>32.700000000000003</v>
      </c>
    </row>
    <row r="134" spans="1:6" x14ac:dyDescent="0.3">
      <c r="A134" s="2" t="s">
        <v>10</v>
      </c>
      <c r="B134" s="2">
        <v>114</v>
      </c>
      <c r="C134" s="2" t="str">
        <f>VLOOKUP(B134,'Athlete List &amp; Times'!A:E,4,FALSE)</f>
        <v>Corby</v>
      </c>
      <c r="D134" s="2" t="str">
        <f>VLOOKUP(B134,'Athlete List &amp; Times'!A:E,5,FALSE)</f>
        <v>U13B</v>
      </c>
      <c r="E134" s="2" t="e">
        <f>VLOOKUP(B134,'Athlete List &amp; Times'!A:E,6,FALSE)</f>
        <v>#REF!</v>
      </c>
      <c r="F134" s="2">
        <v>33.799999999999997</v>
      </c>
    </row>
    <row r="135" spans="1:6" x14ac:dyDescent="0.3">
      <c r="A135" s="2" t="s">
        <v>11</v>
      </c>
      <c r="B135" s="2">
        <v>80</v>
      </c>
      <c r="C135" s="2" t="str">
        <f>VLOOKUP(B135,'Athlete List &amp; Times'!A:E,4,FALSE)</f>
        <v>R &amp; N</v>
      </c>
      <c r="D135" s="2" t="str">
        <f>VLOOKUP(B135,'Athlete List &amp; Times'!A:E,5,FALSE)</f>
        <v>U11B</v>
      </c>
      <c r="E135" s="2" t="e">
        <f>VLOOKUP(B135,'Athlete List &amp; Times'!A:E,6,FALSE)</f>
        <v>#REF!</v>
      </c>
      <c r="F135" s="2">
        <v>34.200000000000003</v>
      </c>
    </row>
    <row r="136" spans="1:6" x14ac:dyDescent="0.3">
      <c r="A136" s="2" t="s">
        <v>12</v>
      </c>
      <c r="B136" s="2">
        <v>67</v>
      </c>
      <c r="C136" s="2" t="str">
        <f>VLOOKUP(B136,'Athlete List &amp; Times'!A:E,4,FALSE)</f>
        <v>R &amp; N</v>
      </c>
      <c r="D136" s="2" t="str">
        <f>VLOOKUP(B136,'Athlete List &amp; Times'!A:E,5,FALSE)</f>
        <v>U13G</v>
      </c>
      <c r="E136" s="2" t="e">
        <f>VLOOKUP(B136,'Athlete List &amp; Times'!A:E,6,FALSE)</f>
        <v>#REF!</v>
      </c>
      <c r="F136" s="2">
        <v>35.5</v>
      </c>
    </row>
    <row r="137" spans="1:6" x14ac:dyDescent="0.3">
      <c r="A137" s="2"/>
      <c r="B137" s="2"/>
      <c r="C137" s="2"/>
      <c r="D137" s="2"/>
      <c r="E137" s="2"/>
      <c r="F137" s="2"/>
    </row>
    <row r="138" spans="1:6" x14ac:dyDescent="0.3">
      <c r="A138" s="1" t="s">
        <v>50</v>
      </c>
      <c r="B138" s="2"/>
      <c r="C138" s="2"/>
      <c r="D138" s="2"/>
      <c r="E138" s="2"/>
      <c r="F138" s="2"/>
    </row>
    <row r="139" spans="1:6" x14ac:dyDescent="0.3">
      <c r="A139" s="2" t="s">
        <v>1</v>
      </c>
      <c r="B139" s="2" t="s">
        <v>2</v>
      </c>
      <c r="C139" s="2" t="s">
        <v>3</v>
      </c>
      <c r="D139" s="2" t="s">
        <v>4</v>
      </c>
      <c r="E139" s="2" t="s">
        <v>5</v>
      </c>
      <c r="F139" s="2" t="s">
        <v>6</v>
      </c>
    </row>
    <row r="140" spans="1:6" x14ac:dyDescent="0.3">
      <c r="A140" s="2" t="s">
        <v>7</v>
      </c>
      <c r="B140" s="2">
        <v>336</v>
      </c>
      <c r="C140" s="2" t="str">
        <f>VLOOKUP(B140,'Athlete List &amp; Times'!A:E,4,FALSE)</f>
        <v>R &amp; N</v>
      </c>
      <c r="D140" s="2" t="str">
        <f>VLOOKUP(B140,'Athlete List &amp; Times'!A:E,5,FALSE)</f>
        <v>U13G</v>
      </c>
      <c r="E140" s="2" t="e">
        <f>VLOOKUP(B140,'Athlete List &amp; Times'!A:E,6,FALSE)</f>
        <v>#REF!</v>
      </c>
      <c r="F140" s="2">
        <v>30</v>
      </c>
    </row>
    <row r="141" spans="1:6" x14ac:dyDescent="0.3">
      <c r="A141" s="2" t="s">
        <v>8</v>
      </c>
      <c r="B141" s="2">
        <v>66</v>
      </c>
      <c r="C141" s="2" t="str">
        <f>VLOOKUP(B141,'Athlete List &amp; Times'!A:E,4,FALSE)</f>
        <v>R &amp; N</v>
      </c>
      <c r="D141" s="2" t="str">
        <f>VLOOKUP(B141,'Athlete List &amp; Times'!A:E,5,FALSE)</f>
        <v>U11B</v>
      </c>
      <c r="E141" s="2" t="e">
        <f>VLOOKUP(B141,'Athlete List &amp; Times'!A:E,6,FALSE)</f>
        <v>#REF!</v>
      </c>
      <c r="F141" s="2">
        <v>30.3</v>
      </c>
    </row>
    <row r="142" spans="1:6" x14ac:dyDescent="0.3">
      <c r="A142" s="2" t="s">
        <v>9</v>
      </c>
      <c r="B142" s="2">
        <v>70</v>
      </c>
      <c r="C142" s="2" t="str">
        <f>VLOOKUP(B142,'Athlete List &amp; Times'!A:E,4,FALSE)</f>
        <v>R &amp; N</v>
      </c>
      <c r="D142" s="2" t="str">
        <f>VLOOKUP(B142,'Athlete List &amp; Times'!A:E,5,FALSE)</f>
        <v>U13B</v>
      </c>
      <c r="E142" s="2" t="e">
        <f>VLOOKUP(B142,'Athlete List &amp; Times'!A:E,6,FALSE)</f>
        <v>#REF!</v>
      </c>
      <c r="F142" s="2">
        <v>32.6</v>
      </c>
    </row>
    <row r="143" spans="1:6" x14ac:dyDescent="0.3">
      <c r="A143" s="2" t="s">
        <v>10</v>
      </c>
      <c r="B143" s="2">
        <v>200</v>
      </c>
      <c r="C143" s="2" t="e">
        <f>VLOOKUP(B143,'Athlete List &amp; Times'!A:E,4,FALSE)</f>
        <v>#N/A</v>
      </c>
      <c r="D143" s="2" t="e">
        <f>VLOOKUP(B143,'Athlete List &amp; Times'!A:E,5,FALSE)</f>
        <v>#N/A</v>
      </c>
      <c r="E143" s="2" t="e">
        <f>VLOOKUP(B143,'Athlete List &amp; Times'!A:E,6,FALSE)</f>
        <v>#N/A</v>
      </c>
      <c r="F143" s="2">
        <v>33.6</v>
      </c>
    </row>
    <row r="144" spans="1:6" x14ac:dyDescent="0.3">
      <c r="A144" s="2" t="s">
        <v>11</v>
      </c>
      <c r="B144" s="2">
        <v>75</v>
      </c>
      <c r="C144" s="2" t="str">
        <f>VLOOKUP(B144,'Athlete List &amp; Times'!A:E,4,FALSE)</f>
        <v>R &amp; N</v>
      </c>
      <c r="D144" s="2" t="str">
        <f>VLOOKUP(B144,'Athlete List &amp; Times'!A:E,5,FALSE)</f>
        <v>U11B</v>
      </c>
      <c r="E144" s="2" t="e">
        <f>VLOOKUP(B144,'Athlete List &amp; Times'!A:E,6,FALSE)</f>
        <v>#REF!</v>
      </c>
      <c r="F144" s="2">
        <v>34</v>
      </c>
    </row>
    <row r="147" spans="1:6" x14ac:dyDescent="0.3">
      <c r="A147" s="1" t="s">
        <v>47</v>
      </c>
      <c r="B147" s="2"/>
      <c r="C147" s="2"/>
      <c r="D147" s="2"/>
      <c r="E147" s="2"/>
      <c r="F147" s="2"/>
    </row>
    <row r="148" spans="1:6" x14ac:dyDescent="0.3">
      <c r="A148" s="2" t="s">
        <v>1</v>
      </c>
      <c r="B148" s="2" t="s">
        <v>2</v>
      </c>
      <c r="C148" s="2" t="s">
        <v>3</v>
      </c>
      <c r="D148" s="2" t="s">
        <v>4</v>
      </c>
      <c r="E148" s="2" t="s">
        <v>5</v>
      </c>
      <c r="F148" s="2" t="s">
        <v>6</v>
      </c>
    </row>
    <row r="149" spans="1:6" x14ac:dyDescent="0.3">
      <c r="A149" s="2" t="s">
        <v>7</v>
      </c>
      <c r="B149" s="2">
        <v>251</v>
      </c>
      <c r="C149" s="2" t="str">
        <f>VLOOKUP(B149,'Athlete List &amp; Times'!A:E,4,FALSE)</f>
        <v>Harborough</v>
      </c>
      <c r="D149" s="2" t="str">
        <f>VLOOKUP(B149,'Athlete List &amp; Times'!A:E,5,FALSE)</f>
        <v>U13B</v>
      </c>
      <c r="E149" s="2" t="e">
        <f>VLOOKUP(B149,'Athlete List &amp; Times'!A:E,6,FALSE)</f>
        <v>#REF!</v>
      </c>
      <c r="F149" s="2">
        <v>32.799999999999997</v>
      </c>
    </row>
    <row r="150" spans="1:6" x14ac:dyDescent="0.3">
      <c r="A150" s="2" t="s">
        <v>8</v>
      </c>
      <c r="B150" s="2">
        <v>172</v>
      </c>
      <c r="C150" s="2" t="str">
        <f>VLOOKUP(B150,'Athlete List &amp; Times'!A:E,4,FALSE)</f>
        <v>Kettering</v>
      </c>
      <c r="D150" s="2" t="str">
        <f>VLOOKUP(B150,'Athlete List &amp; Times'!A:E,5,FALSE)</f>
        <v>U13B</v>
      </c>
      <c r="E150" s="2" t="e">
        <f>VLOOKUP(B150,'Athlete List &amp; Times'!A:E,6,FALSE)</f>
        <v>#REF!</v>
      </c>
      <c r="F150" s="2">
        <v>35</v>
      </c>
    </row>
    <row r="151" spans="1:6" x14ac:dyDescent="0.3">
      <c r="A151" s="2" t="s">
        <v>9</v>
      </c>
      <c r="B151" s="2">
        <v>43</v>
      </c>
      <c r="C151" s="2" t="str">
        <f>VLOOKUP(B151,'Athlete List &amp; Times'!A:E,4,FALSE)</f>
        <v>R &amp; N</v>
      </c>
      <c r="D151" s="2" t="str">
        <f>VLOOKUP(B151,'Athlete List &amp; Times'!A:E,5,FALSE)</f>
        <v>U11B</v>
      </c>
      <c r="E151" s="2" t="e">
        <f>VLOOKUP(B151,'Athlete List &amp; Times'!A:E,6,FALSE)</f>
        <v>#REF!</v>
      </c>
      <c r="F151" s="2">
        <v>35.4</v>
      </c>
    </row>
    <row r="152" spans="1:6" x14ac:dyDescent="0.3">
      <c r="A152" s="2" t="s">
        <v>10</v>
      </c>
      <c r="B152" s="2">
        <v>109</v>
      </c>
      <c r="C152" s="2" t="str">
        <f>VLOOKUP(B152,'Athlete List &amp; Times'!A:E,4,FALSE)</f>
        <v>Corby</v>
      </c>
      <c r="D152" s="2" t="str">
        <f>VLOOKUP(B152,'Athlete List &amp; Times'!A:E,5,FALSE)</f>
        <v>U13G</v>
      </c>
      <c r="E152" s="2" t="e">
        <f>VLOOKUP(B152,'Athlete List &amp; Times'!A:E,6,FALSE)</f>
        <v>#REF!</v>
      </c>
      <c r="F152" s="2">
        <v>38.4</v>
      </c>
    </row>
    <row r="153" spans="1:6" x14ac:dyDescent="0.3">
      <c r="A153" s="2" t="s">
        <v>11</v>
      </c>
      <c r="B153" s="2">
        <v>285</v>
      </c>
      <c r="C153" s="2" t="str">
        <f>VLOOKUP(B153,'Athlete List &amp; Times'!A:E,4,FALSE)</f>
        <v>Silson</v>
      </c>
      <c r="D153" s="2" t="str">
        <f>VLOOKUP(B153,'Athlete List &amp; Times'!A:E,5,FALSE)</f>
        <v>U11G</v>
      </c>
      <c r="E153" s="2" t="e">
        <f>VLOOKUP(B153,'Athlete List &amp; Times'!A:E,6,FALSE)</f>
        <v>#REF!</v>
      </c>
      <c r="F153" s="2">
        <v>38.799999999999997</v>
      </c>
    </row>
    <row r="154" spans="1:6" x14ac:dyDescent="0.3">
      <c r="A154" s="2" t="s">
        <v>12</v>
      </c>
      <c r="B154" s="2">
        <v>13</v>
      </c>
      <c r="C154" s="2" t="str">
        <f>VLOOKUP(B154,'Athlete List &amp; Times'!A:E,4,FALSE)</f>
        <v>R &amp; N</v>
      </c>
      <c r="D154" s="2" t="str">
        <f>VLOOKUP(B154,'Athlete List &amp; Times'!A:E,5,FALSE)</f>
        <v>U13B</v>
      </c>
      <c r="E154" s="2" t="e">
        <f>VLOOKUP(B154,'Athlete List &amp; Times'!A:E,6,FALSE)</f>
        <v>#REF!</v>
      </c>
      <c r="F154" s="2">
        <v>41.4</v>
      </c>
    </row>
    <row r="155" spans="1:6" x14ac:dyDescent="0.3">
      <c r="A155" s="2" t="s">
        <v>13</v>
      </c>
      <c r="B155" s="2">
        <v>302</v>
      </c>
      <c r="C155" s="2" t="str">
        <f>VLOOKUP(B155,'Athlete List &amp; Times'!A:E,4,FALSE)</f>
        <v>WDAC</v>
      </c>
      <c r="D155" s="2" t="str">
        <f>VLOOKUP(B155,'Athlete List &amp; Times'!A:E,5,FALSE)</f>
        <v>U13G</v>
      </c>
      <c r="E155" s="2" t="e">
        <f>VLOOKUP(B155,'Athlete List &amp; Times'!A:E,6,FALSE)</f>
        <v>#REF!</v>
      </c>
      <c r="F155" s="2">
        <v>44.5</v>
      </c>
    </row>
    <row r="156" spans="1:6" x14ac:dyDescent="0.3">
      <c r="A156" s="2"/>
      <c r="B156" s="2">
        <v>280</v>
      </c>
      <c r="C156" s="2" t="str">
        <f>VLOOKUP(B156,'Athlete List &amp; Times'!A:E,4,FALSE)</f>
        <v>Silson</v>
      </c>
      <c r="D156" s="2" t="str">
        <f>VLOOKUP(B156,'Athlete List &amp; Times'!A:E,5,FALSE)</f>
        <v>U11B</v>
      </c>
      <c r="E156" s="2" t="e">
        <f>VLOOKUP(B156,'Athlete List &amp; Times'!A:E,6,FALSE)</f>
        <v>#REF!</v>
      </c>
      <c r="F156" s="2">
        <v>44.6</v>
      </c>
    </row>
    <row r="157" spans="1:6" x14ac:dyDescent="0.3">
      <c r="A157" s="2"/>
      <c r="B157" s="2"/>
      <c r="C157" s="2"/>
      <c r="D157" s="2"/>
      <c r="E157" s="2"/>
      <c r="F157" s="2"/>
    </row>
    <row r="158" spans="1:6" x14ac:dyDescent="0.3">
      <c r="A158" s="2"/>
      <c r="B158" s="2"/>
      <c r="C158" s="2"/>
      <c r="D158" s="2"/>
      <c r="E158" s="2"/>
      <c r="F158" s="2"/>
    </row>
    <row r="159" spans="1:6" x14ac:dyDescent="0.3">
      <c r="A159" s="2"/>
      <c r="B159" s="2"/>
      <c r="C159" s="2"/>
      <c r="D159" s="2"/>
      <c r="E159" s="2"/>
      <c r="F159" s="2"/>
    </row>
    <row r="160" spans="1:6" x14ac:dyDescent="0.3">
      <c r="A160" s="2"/>
      <c r="B160" s="2"/>
      <c r="C160" s="2"/>
      <c r="D160" s="2"/>
      <c r="E160" s="2"/>
      <c r="F160" s="2"/>
    </row>
    <row r="161" spans="1:6" x14ac:dyDescent="0.3">
      <c r="A161" s="1" t="s">
        <v>48</v>
      </c>
      <c r="B161" s="2"/>
      <c r="C161" s="2"/>
      <c r="D161" s="2"/>
      <c r="E161" s="2"/>
      <c r="F161" s="2"/>
    </row>
    <row r="162" spans="1:6" x14ac:dyDescent="0.3">
      <c r="A162" s="2" t="s">
        <v>1</v>
      </c>
      <c r="B162" s="2" t="s">
        <v>2</v>
      </c>
      <c r="C162" s="2" t="s">
        <v>3</v>
      </c>
      <c r="D162" s="2" t="s">
        <v>4</v>
      </c>
      <c r="E162" s="2" t="s">
        <v>5</v>
      </c>
      <c r="F162" s="2" t="s">
        <v>6</v>
      </c>
    </row>
    <row r="163" spans="1:6" x14ac:dyDescent="0.3">
      <c r="A163" s="2" t="s">
        <v>7</v>
      </c>
      <c r="B163" s="2">
        <v>39</v>
      </c>
      <c r="C163" s="2" t="str">
        <f>VLOOKUP(B163,'Athlete List &amp; Times'!A:E,4,FALSE)</f>
        <v>R &amp; N</v>
      </c>
      <c r="D163" s="2" t="str">
        <f>VLOOKUP(B163,'Athlete List &amp; Times'!A:E,5,FALSE)</f>
        <v>U11G</v>
      </c>
      <c r="E163" s="2" t="e">
        <f>VLOOKUP(B163,'Athlete List &amp; Times'!A:E,6,FALSE)</f>
        <v>#REF!</v>
      </c>
      <c r="F163" s="2">
        <v>35.299999999999997</v>
      </c>
    </row>
    <row r="164" spans="1:6" x14ac:dyDescent="0.3">
      <c r="A164" s="2" t="s">
        <v>8</v>
      </c>
      <c r="B164" s="2">
        <v>38</v>
      </c>
      <c r="C164" s="2" t="str">
        <f>VLOOKUP(B164,'Athlete List &amp; Times'!A:E,4,FALSE)</f>
        <v>R &amp; N</v>
      </c>
      <c r="D164" s="2" t="str">
        <f>VLOOKUP(B164,'Athlete List &amp; Times'!A:E,5,FALSE)</f>
        <v>U13B</v>
      </c>
      <c r="E164" s="2" t="e">
        <f>VLOOKUP(B164,'Athlete List &amp; Times'!A:E,6,FALSE)</f>
        <v>#REF!</v>
      </c>
      <c r="F164" s="2">
        <v>36</v>
      </c>
    </row>
    <row r="165" spans="1:6" x14ac:dyDescent="0.3">
      <c r="A165" s="2" t="s">
        <v>9</v>
      </c>
      <c r="B165" s="2">
        <v>282</v>
      </c>
      <c r="C165" s="2" t="str">
        <f>VLOOKUP(B165,'Athlete List &amp; Times'!A:E,4,FALSE)</f>
        <v>Silson</v>
      </c>
      <c r="D165" s="2" t="str">
        <f>VLOOKUP(B165,'Athlete List &amp; Times'!A:E,5,FALSE)</f>
        <v>U11G</v>
      </c>
      <c r="E165" s="2" t="e">
        <f>VLOOKUP(B165,'Athlete List &amp; Times'!A:E,6,FALSE)</f>
        <v>#REF!</v>
      </c>
      <c r="F165" s="2">
        <v>36.200000000000003</v>
      </c>
    </row>
    <row r="166" spans="1:6" x14ac:dyDescent="0.3">
      <c r="A166" s="2" t="s">
        <v>10</v>
      </c>
      <c r="B166" s="2">
        <v>216</v>
      </c>
      <c r="C166" s="2" t="e">
        <f>VLOOKUP(B166,'Athlete List &amp; Times'!A:E,4,FALSE)</f>
        <v>#N/A</v>
      </c>
      <c r="D166" s="2" t="e">
        <f>VLOOKUP(B166,'Athlete List &amp; Times'!A:E,5,FALSE)</f>
        <v>#N/A</v>
      </c>
      <c r="E166" s="2" t="e">
        <f>VLOOKUP(B166,'Athlete List &amp; Times'!A:E,6,FALSE)</f>
        <v>#N/A</v>
      </c>
      <c r="F166" s="2">
        <v>37</v>
      </c>
    </row>
    <row r="167" spans="1:6" x14ac:dyDescent="0.3">
      <c r="A167" s="2" t="s">
        <v>11</v>
      </c>
      <c r="B167" s="2">
        <v>12</v>
      </c>
      <c r="C167" s="2" t="str">
        <f>VLOOKUP(B167,'Athlete List &amp; Times'!A:E,4,FALSE)</f>
        <v>R &amp; N</v>
      </c>
      <c r="D167" s="2" t="str">
        <f>VLOOKUP(B167,'Athlete List &amp; Times'!A:E,5,FALSE)</f>
        <v>U11G</v>
      </c>
      <c r="E167" s="2" t="e">
        <f>VLOOKUP(B167,'Athlete List &amp; Times'!A:E,6,FALSE)</f>
        <v>#REF!</v>
      </c>
      <c r="F167" s="2">
        <v>39</v>
      </c>
    </row>
    <row r="168" spans="1:6" x14ac:dyDescent="0.3">
      <c r="A168" s="2" t="s">
        <v>12</v>
      </c>
      <c r="B168" s="2">
        <v>14</v>
      </c>
      <c r="C168" s="2" t="str">
        <f>VLOOKUP(B168,'Athlete List &amp; Times'!A:E,4,FALSE)</f>
        <v>R &amp; N</v>
      </c>
      <c r="D168" s="2" t="str">
        <f>VLOOKUP(B168,'Athlete List &amp; Times'!A:E,5,FALSE)</f>
        <v>U11B</v>
      </c>
      <c r="E168" s="2" t="e">
        <f>VLOOKUP(B168,'Athlete List &amp; Times'!A:E,6,FALSE)</f>
        <v>#REF!</v>
      </c>
      <c r="F168" s="2">
        <v>40.799999999999997</v>
      </c>
    </row>
    <row r="169" spans="1:6" x14ac:dyDescent="0.3">
      <c r="A169" s="2" t="s">
        <v>13</v>
      </c>
      <c r="B169" s="2">
        <v>41</v>
      </c>
      <c r="C169" s="2" t="str">
        <f>VLOOKUP(B169,'Athlete List &amp; Times'!A:E,4,FALSE)</f>
        <v>R &amp; N</v>
      </c>
      <c r="D169" s="2" t="str">
        <f>VLOOKUP(B169,'Athlete List &amp; Times'!A:E,5,FALSE)</f>
        <v>U11G</v>
      </c>
      <c r="E169" s="2" t="e">
        <f>VLOOKUP(B169,'Athlete List &amp; Times'!A:E,6,FALSE)</f>
        <v>#REF!</v>
      </c>
      <c r="F169" s="2">
        <v>41.1</v>
      </c>
    </row>
    <row r="170" spans="1:6" x14ac:dyDescent="0.3">
      <c r="A170" s="2"/>
      <c r="B170" s="2">
        <v>284</v>
      </c>
      <c r="C170" s="2" t="str">
        <f>VLOOKUP(B170,'Athlete List &amp; Times'!A:E,4,FALSE)</f>
        <v>Silson</v>
      </c>
      <c r="D170" s="2" t="str">
        <f>VLOOKUP(B170,'Athlete List &amp; Times'!A:E,5,FALSE)</f>
        <v>U11G</v>
      </c>
      <c r="E170" s="2" t="e">
        <f>VLOOKUP(B170,'Athlete List &amp; Times'!A:E,6,FALSE)</f>
        <v>#REF!</v>
      </c>
      <c r="F170" s="2">
        <v>47.6</v>
      </c>
    </row>
    <row r="171" spans="1:6" x14ac:dyDescent="0.3">
      <c r="A171" s="1" t="s">
        <v>49</v>
      </c>
      <c r="B171" s="2"/>
      <c r="C171" s="2"/>
      <c r="D171" s="2"/>
      <c r="E171" s="2"/>
      <c r="F171" s="2"/>
    </row>
    <row r="172" spans="1:6" x14ac:dyDescent="0.3">
      <c r="A172" s="2" t="s">
        <v>1</v>
      </c>
      <c r="B172" s="2" t="s">
        <v>2</v>
      </c>
      <c r="C172" s="2" t="s">
        <v>3</v>
      </c>
      <c r="D172" s="2" t="s">
        <v>4</v>
      </c>
      <c r="E172" s="2" t="s">
        <v>5</v>
      </c>
      <c r="F172" s="2" t="s">
        <v>6</v>
      </c>
    </row>
    <row r="173" spans="1:6" x14ac:dyDescent="0.3">
      <c r="A173" s="2" t="s">
        <v>7</v>
      </c>
      <c r="B173" s="2">
        <v>166</v>
      </c>
      <c r="C173" s="2" t="str">
        <f>VLOOKUP(B173,'Athlete List &amp; Times'!A:E,4,FALSE)</f>
        <v>Kettering</v>
      </c>
      <c r="D173" s="2" t="str">
        <f>VLOOKUP(B173,'Athlete List &amp; Times'!A:E,5,FALSE)</f>
        <v>U13G</v>
      </c>
      <c r="E173" s="2" t="e">
        <f>VLOOKUP(B173,'Athlete List &amp; Times'!A:E,6,FALSE)</f>
        <v>#REF!</v>
      </c>
      <c r="F173" s="2">
        <v>33.299999999999997</v>
      </c>
    </row>
    <row r="174" spans="1:6" x14ac:dyDescent="0.3">
      <c r="A174" s="2" t="s">
        <v>8</v>
      </c>
      <c r="B174" s="2">
        <v>30</v>
      </c>
      <c r="C174" s="2" t="str">
        <f>VLOOKUP(B174,'Athlete List &amp; Times'!A:E,4,FALSE)</f>
        <v>R &amp; N</v>
      </c>
      <c r="D174" s="2" t="str">
        <f>VLOOKUP(B174,'Athlete List &amp; Times'!A:E,5,FALSE)</f>
        <v>U13G</v>
      </c>
      <c r="E174" s="2" t="e">
        <f>VLOOKUP(B174,'Athlete List &amp; Times'!A:E,6,FALSE)</f>
        <v>#REF!</v>
      </c>
      <c r="F174" s="2">
        <v>34.1</v>
      </c>
    </row>
    <row r="175" spans="1:6" x14ac:dyDescent="0.3">
      <c r="A175" s="2" t="s">
        <v>9</v>
      </c>
      <c r="B175" s="2">
        <v>281</v>
      </c>
      <c r="C175" s="2" t="str">
        <f>VLOOKUP(B175,'Athlete List &amp; Times'!A:E,4,FALSE)</f>
        <v>Silson</v>
      </c>
      <c r="D175" s="2" t="str">
        <f>VLOOKUP(B175,'Athlete List &amp; Times'!A:E,5,FALSE)</f>
        <v>U11B</v>
      </c>
      <c r="E175" s="2" t="e">
        <f>VLOOKUP(B175,'Athlete List &amp; Times'!A:E,6,FALSE)</f>
        <v>#REF!</v>
      </c>
      <c r="F175" s="2">
        <v>36.299999999999997</v>
      </c>
    </row>
    <row r="176" spans="1:6" x14ac:dyDescent="0.3">
      <c r="A176" s="2" t="s">
        <v>10</v>
      </c>
      <c r="B176" s="2">
        <v>31</v>
      </c>
      <c r="C176" s="2" t="str">
        <f>VLOOKUP(B176,'Athlete List &amp; Times'!A:E,4,FALSE)</f>
        <v>R &amp; N</v>
      </c>
      <c r="D176" s="2" t="str">
        <f>VLOOKUP(B176,'Athlete List &amp; Times'!A:E,5,FALSE)</f>
        <v>U11B</v>
      </c>
      <c r="E176" s="2" t="e">
        <f>VLOOKUP(B176,'Athlete List &amp; Times'!A:E,6,FALSE)</f>
        <v>#REF!</v>
      </c>
      <c r="F176" s="2">
        <v>37.799999999999997</v>
      </c>
    </row>
    <row r="177" spans="1:6" x14ac:dyDescent="0.3">
      <c r="A177" s="2" t="s">
        <v>11</v>
      </c>
      <c r="B177" s="2">
        <v>278</v>
      </c>
      <c r="C177" s="2" t="str">
        <f>VLOOKUP(B177,'Athlete List &amp; Times'!A:E,4,FALSE)</f>
        <v>Silson</v>
      </c>
      <c r="D177" s="2" t="str">
        <f>VLOOKUP(B177,'Athlete List &amp; Times'!A:E,5,FALSE)</f>
        <v>U11B</v>
      </c>
      <c r="E177" s="2" t="e">
        <f>VLOOKUP(B177,'Athlete List &amp; Times'!A:E,6,FALSE)</f>
        <v>#REF!</v>
      </c>
      <c r="F177" s="2">
        <v>39.4</v>
      </c>
    </row>
    <row r="178" spans="1:6" x14ac:dyDescent="0.3">
      <c r="A178" s="2" t="s">
        <v>12</v>
      </c>
      <c r="B178" s="2">
        <v>181</v>
      </c>
      <c r="C178" s="2" t="str">
        <f>VLOOKUP(B178,'Athlete List &amp; Times'!A:E,4,FALSE)</f>
        <v>Kettering</v>
      </c>
      <c r="D178" s="2" t="str">
        <f>VLOOKUP(B178,'Athlete List &amp; Times'!A:E,5,FALSE)</f>
        <v>U13G</v>
      </c>
      <c r="E178" s="2" t="e">
        <f>VLOOKUP(B178,'Athlete List &amp; Times'!A:E,6,FALSE)</f>
        <v>#REF!</v>
      </c>
      <c r="F178" s="2">
        <v>40.1</v>
      </c>
    </row>
    <row r="179" spans="1:6" x14ac:dyDescent="0.3">
      <c r="A179" s="2"/>
      <c r="B179" s="2">
        <v>34</v>
      </c>
      <c r="C179" s="2"/>
      <c r="D179" s="2"/>
      <c r="E179" s="2"/>
      <c r="F179" s="2">
        <v>42.1</v>
      </c>
    </row>
    <row r="180" spans="1:6" x14ac:dyDescent="0.3">
      <c r="A180" s="1" t="s">
        <v>49</v>
      </c>
      <c r="B180" s="2"/>
      <c r="C180" s="2"/>
      <c r="D180" s="2"/>
      <c r="E180" s="2"/>
      <c r="F180" s="2"/>
    </row>
    <row r="181" spans="1:6" x14ac:dyDescent="0.3">
      <c r="A181" s="2" t="s">
        <v>1</v>
      </c>
      <c r="B181" s="2" t="s">
        <v>2</v>
      </c>
      <c r="C181" s="2" t="s">
        <v>3</v>
      </c>
      <c r="D181" s="2" t="s">
        <v>4</v>
      </c>
      <c r="E181" s="2" t="s">
        <v>5</v>
      </c>
      <c r="F181" s="2" t="s">
        <v>6</v>
      </c>
    </row>
    <row r="182" spans="1:6" x14ac:dyDescent="0.3">
      <c r="A182" s="2" t="s">
        <v>7</v>
      </c>
      <c r="B182" s="2">
        <v>11</v>
      </c>
      <c r="C182" s="2" t="str">
        <f>VLOOKUP(B182,'Athlete List &amp; Times'!A:E,4,FALSE)</f>
        <v>R &amp; N</v>
      </c>
      <c r="D182" s="2" t="str">
        <f>VLOOKUP(B182,'Athlete List &amp; Times'!A:E,5,FALSE)</f>
        <v>U13B</v>
      </c>
      <c r="E182" s="2" t="e">
        <f>VLOOKUP(B182,'Athlete List &amp; Times'!A:E,6,FALSE)</f>
        <v>#REF!</v>
      </c>
      <c r="F182" s="2">
        <v>34.4</v>
      </c>
    </row>
    <row r="183" spans="1:6" x14ac:dyDescent="0.3">
      <c r="A183" s="2" t="s">
        <v>8</v>
      </c>
      <c r="B183" s="2">
        <v>180</v>
      </c>
      <c r="C183" s="2" t="str">
        <f>VLOOKUP(B183,'Athlete List &amp; Times'!A:E,4,FALSE)</f>
        <v>Kettering</v>
      </c>
      <c r="D183" s="2" t="str">
        <f>VLOOKUP(B183,'Athlete List &amp; Times'!A:E,5,FALSE)</f>
        <v>U11G</v>
      </c>
      <c r="E183" s="2" t="e">
        <f>VLOOKUP(B183,'Athlete List &amp; Times'!A:E,6,FALSE)</f>
        <v>#REF!</v>
      </c>
      <c r="F183" s="2">
        <v>35.700000000000003</v>
      </c>
    </row>
    <row r="184" spans="1:6" x14ac:dyDescent="0.3">
      <c r="A184" s="2" t="s">
        <v>9</v>
      </c>
      <c r="B184" s="2">
        <v>24</v>
      </c>
      <c r="C184" s="2" t="str">
        <f>VLOOKUP(B184,'Athlete List &amp; Times'!A:E,4,FALSE)</f>
        <v>R &amp; N</v>
      </c>
      <c r="D184" s="2" t="str">
        <f>VLOOKUP(B184,'Athlete List &amp; Times'!A:E,5,FALSE)</f>
        <v>U13B</v>
      </c>
      <c r="E184" s="2" t="e">
        <f>VLOOKUP(B184,'Athlete List &amp; Times'!A:E,6,FALSE)</f>
        <v>#REF!</v>
      </c>
      <c r="F184" s="2">
        <v>37</v>
      </c>
    </row>
    <row r="185" spans="1:6" x14ac:dyDescent="0.3">
      <c r="A185" s="2" t="s">
        <v>10</v>
      </c>
      <c r="B185" s="2">
        <v>37</v>
      </c>
      <c r="C185" s="2" t="str">
        <f>VLOOKUP(B185,'Athlete List &amp; Times'!A:E,4,FALSE)</f>
        <v>R &amp; N</v>
      </c>
      <c r="D185" s="2" t="str">
        <f>VLOOKUP(B185,'Athlete List &amp; Times'!A:E,5,FALSE)</f>
        <v>U13B</v>
      </c>
      <c r="E185" s="2" t="e">
        <f>VLOOKUP(B185,'Athlete List &amp; Times'!A:E,6,FALSE)</f>
        <v>#REF!</v>
      </c>
      <c r="F185" s="2">
        <v>37.5</v>
      </c>
    </row>
    <row r="186" spans="1:6" x14ac:dyDescent="0.3">
      <c r="A186" s="2" t="s">
        <v>11</v>
      </c>
      <c r="B186" s="2">
        <v>290</v>
      </c>
      <c r="C186" s="2" t="str">
        <f>VLOOKUP(B186,'Athlete List &amp; Times'!A:E,4,FALSE)</f>
        <v>Silson</v>
      </c>
      <c r="D186" s="2" t="str">
        <f>VLOOKUP(B186,'Athlete List &amp; Times'!A:E,5,FALSE)</f>
        <v>U13B</v>
      </c>
      <c r="E186" s="2" t="e">
        <f>VLOOKUP(B186,'Athlete List &amp; Times'!A:E,6,FALSE)</f>
        <v>#REF!</v>
      </c>
      <c r="F186" s="2">
        <v>37.6</v>
      </c>
    </row>
    <row r="187" spans="1:6" x14ac:dyDescent="0.3">
      <c r="A187" s="2" t="s">
        <v>12</v>
      </c>
      <c r="B187" s="2">
        <v>19</v>
      </c>
      <c r="C187" s="2" t="str">
        <f>VLOOKUP(B187,'Athlete List &amp; Times'!A:E,4,FALSE)</f>
        <v>R &amp; N</v>
      </c>
      <c r="D187" s="2" t="str">
        <f>VLOOKUP(B187,'Athlete List &amp; Times'!A:E,5,FALSE)</f>
        <v>U13B</v>
      </c>
      <c r="E187" s="2" t="e">
        <f>VLOOKUP(B187,'Athlete List &amp; Times'!A:E,6,FALSE)</f>
        <v>#REF!</v>
      </c>
      <c r="F187" s="2">
        <v>40.6</v>
      </c>
    </row>
    <row r="188" spans="1:6" x14ac:dyDescent="0.3">
      <c r="A188" s="2"/>
      <c r="B188" s="2">
        <v>344</v>
      </c>
      <c r="C188" s="2"/>
      <c r="D188" s="2"/>
      <c r="E188" s="2"/>
      <c r="F188" s="2">
        <v>44.1</v>
      </c>
    </row>
    <row r="189" spans="1:6" x14ac:dyDescent="0.3">
      <c r="A189" s="1" t="s">
        <v>50</v>
      </c>
      <c r="B189" s="2"/>
      <c r="C189" s="2"/>
      <c r="D189" s="2"/>
      <c r="E189" s="2"/>
      <c r="F189" s="2"/>
    </row>
    <row r="190" spans="1:6" x14ac:dyDescent="0.3">
      <c r="A190" s="2" t="s">
        <v>1</v>
      </c>
      <c r="B190" s="2" t="s">
        <v>2</v>
      </c>
      <c r="C190" s="2" t="s">
        <v>3</v>
      </c>
      <c r="D190" s="2" t="s">
        <v>4</v>
      </c>
      <c r="E190" s="2" t="s">
        <v>5</v>
      </c>
      <c r="F190" s="2" t="s">
        <v>6</v>
      </c>
    </row>
    <row r="191" spans="1:6" x14ac:dyDescent="0.3">
      <c r="A191" s="2" t="s">
        <v>7</v>
      </c>
      <c r="B191" s="2">
        <v>183</v>
      </c>
      <c r="C191" s="2" t="str">
        <f>VLOOKUP(B191,'Athlete List &amp; Times'!A:E,4,FALSE)</f>
        <v>Kettering</v>
      </c>
      <c r="D191" s="2" t="str">
        <f>VLOOKUP(B191,'Athlete List &amp; Times'!A:E,5,FALSE)</f>
        <v>U13G</v>
      </c>
      <c r="E191" s="2" t="e">
        <f>VLOOKUP(B191,'Athlete List &amp; Times'!A:E,6,FALSE)</f>
        <v>#REF!</v>
      </c>
      <c r="F191" s="2">
        <v>35.299999999999997</v>
      </c>
    </row>
    <row r="192" spans="1:6" x14ac:dyDescent="0.3">
      <c r="A192" s="2" t="s">
        <v>8</v>
      </c>
      <c r="B192" s="2">
        <v>340</v>
      </c>
      <c r="C192" s="2" t="str">
        <f>VLOOKUP(B192,'Athlete List &amp; Times'!A:E,4,FALSE)</f>
        <v>R &amp; N</v>
      </c>
      <c r="D192" s="2" t="str">
        <f>VLOOKUP(B192,'Athlete List &amp; Times'!A:E,5,FALSE)</f>
        <v>U13B</v>
      </c>
      <c r="E192" s="2" t="e">
        <f>VLOOKUP(B192,'Athlete List &amp; Times'!A:E,6,FALSE)</f>
        <v>#REF!</v>
      </c>
      <c r="F192" s="2">
        <v>37.799999999999997</v>
      </c>
    </row>
    <row r="193" spans="1:6" x14ac:dyDescent="0.3">
      <c r="A193" s="2" t="s">
        <v>9</v>
      </c>
      <c r="B193" s="2">
        <v>45</v>
      </c>
      <c r="C193" s="2" t="str">
        <f>VLOOKUP(B193,'Athlete List &amp; Times'!A:E,4,FALSE)</f>
        <v>R &amp; N</v>
      </c>
      <c r="D193" s="2" t="str">
        <f>VLOOKUP(B193,'Athlete List &amp; Times'!A:E,5,FALSE)</f>
        <v>U13B</v>
      </c>
      <c r="E193" s="2" t="e">
        <f>VLOOKUP(B193,'Athlete List &amp; Times'!A:E,6,FALSE)</f>
        <v>#REF!</v>
      </c>
      <c r="F193" s="2">
        <v>38.700000000000003</v>
      </c>
    </row>
    <row r="194" spans="1:6" x14ac:dyDescent="0.3">
      <c r="A194" s="2" t="s">
        <v>10</v>
      </c>
      <c r="B194" s="2">
        <v>350</v>
      </c>
      <c r="C194" s="2" t="str">
        <f>VLOOKUP(B194,'Athlete List &amp; Times'!A:E,4,FALSE)</f>
        <v>R &amp; N</v>
      </c>
      <c r="D194" s="2" t="str">
        <f>VLOOKUP(B194,'Athlete List &amp; Times'!A:E,5,FALSE)</f>
        <v>U13G</v>
      </c>
      <c r="E194" s="2" t="e">
        <f>VLOOKUP(B194,'Athlete List &amp; Times'!A:E,6,FALSE)</f>
        <v>#REF!</v>
      </c>
      <c r="F194" s="2">
        <v>39.4</v>
      </c>
    </row>
    <row r="195" spans="1:6" x14ac:dyDescent="0.3">
      <c r="A195" s="2" t="s">
        <v>11</v>
      </c>
      <c r="B195" s="2">
        <v>47</v>
      </c>
      <c r="C195" s="2" t="str">
        <f>VLOOKUP(B195,'Athlete List &amp; Times'!A:E,4,FALSE)</f>
        <v>R &amp; N</v>
      </c>
      <c r="D195" s="2" t="str">
        <f>VLOOKUP(B195,'Athlete List &amp; Times'!A:E,5,FALSE)</f>
        <v>U13B</v>
      </c>
      <c r="E195" s="2" t="e">
        <f>VLOOKUP(B195,'Athlete List &amp; Times'!A:E,6,FALSE)</f>
        <v>#REF!</v>
      </c>
      <c r="F195" s="2">
        <v>41.6</v>
      </c>
    </row>
    <row r="196" spans="1:6" x14ac:dyDescent="0.3">
      <c r="A196" s="2"/>
      <c r="B196" s="2">
        <v>279</v>
      </c>
      <c r="C196" s="2"/>
      <c r="D196" s="2"/>
      <c r="E196" s="2"/>
      <c r="F196" s="2">
        <v>43.8</v>
      </c>
    </row>
  </sheetData>
  <sheetCalcPr fullCalcOnLoa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3"/>
  <sheetViews>
    <sheetView workbookViewId="0">
      <pane xSplit="10" ySplit="3" topLeftCell="K13" activePane="bottomRight" state="frozen"/>
      <selection pane="topRight" activeCell="I1" sqref="I1"/>
      <selection pane="bottomLeft" activeCell="A4" sqref="A4"/>
      <selection pane="bottomRight" activeCell="B24" sqref="B24"/>
    </sheetView>
  </sheetViews>
  <sheetFormatPr defaultColWidth="9.109375" defaultRowHeight="13.2" x14ac:dyDescent="0.25"/>
  <cols>
    <col min="1" max="1" width="9.109375" style="2"/>
    <col min="2" max="2" width="9.44140625" style="2" customWidth="1"/>
    <col min="3" max="3" width="21.5546875" style="33" customWidth="1"/>
    <col min="4" max="4" width="20.109375" style="2" bestFit="1" customWidth="1"/>
    <col min="5" max="5" width="11.44140625" style="33" bestFit="1" customWidth="1"/>
    <col min="6" max="6" width="7.88671875" style="2" bestFit="1" customWidth="1"/>
    <col min="7" max="7" width="7.88671875" style="33" customWidth="1"/>
    <col min="8" max="8" width="12.5546875" style="79" customWidth="1"/>
    <col min="9" max="9" width="4.5546875" style="83" customWidth="1"/>
    <col min="10" max="10" width="5" style="84" customWidth="1"/>
    <col min="11" max="11" width="8.88671875" style="32" customWidth="1"/>
    <col min="12" max="12" width="8.88671875" style="1" customWidth="1"/>
    <col min="13" max="13" width="10.6640625" style="32" bestFit="1" customWidth="1"/>
    <col min="14" max="14" width="10.44140625" style="1" bestFit="1" customWidth="1"/>
    <col min="15" max="15" width="12.6640625" style="32" bestFit="1" customWidth="1"/>
    <col min="16" max="16" width="8.88671875" style="1" customWidth="1"/>
    <col min="17" max="17" width="8.88671875" style="32" customWidth="1"/>
    <col min="18" max="18" width="8.88671875" style="1" customWidth="1"/>
    <col min="19" max="19" width="8.88671875" style="32" customWidth="1"/>
    <col min="20" max="20" width="8.88671875" style="38" customWidth="1"/>
    <col min="21" max="21" width="8.88671875" style="32" customWidth="1"/>
    <col min="22" max="22" width="8.88671875" style="1" customWidth="1"/>
    <col min="23" max="23" width="8.88671875" style="32" customWidth="1"/>
    <col min="24" max="24" width="8.88671875" style="1" customWidth="1"/>
    <col min="25" max="25" width="8.88671875" style="32" customWidth="1"/>
    <col min="26" max="26" width="8.88671875" style="1" customWidth="1"/>
    <col min="27" max="27" width="8.88671875" style="32" customWidth="1"/>
    <col min="28" max="28" width="8.88671875" style="1" customWidth="1"/>
    <col min="29" max="29" width="8.88671875" style="32" customWidth="1"/>
    <col min="30" max="16384" width="9.109375" style="2"/>
  </cols>
  <sheetData>
    <row r="1" spans="1:29" x14ac:dyDescent="0.25">
      <c r="B1" s="1" t="s">
        <v>55</v>
      </c>
      <c r="C1" s="32"/>
      <c r="I1" s="128" t="s">
        <v>706</v>
      </c>
      <c r="J1" s="128"/>
    </row>
    <row r="2" spans="1:29" s="1" customFormat="1" x14ac:dyDescent="0.25">
      <c r="A2" s="1" t="s">
        <v>39</v>
      </c>
      <c r="C2" s="32"/>
      <c r="E2" s="32"/>
      <c r="G2" s="32"/>
      <c r="H2" s="80"/>
      <c r="I2" s="128" t="s">
        <v>1</v>
      </c>
      <c r="J2" s="128"/>
      <c r="K2" s="129" t="s">
        <v>577</v>
      </c>
      <c r="L2" s="129"/>
      <c r="M2" s="129"/>
      <c r="N2" s="129"/>
      <c r="O2" s="129"/>
      <c r="P2" s="129"/>
      <c r="Q2" s="129"/>
      <c r="R2" s="129"/>
      <c r="S2" s="129"/>
      <c r="T2" s="38"/>
      <c r="U2" s="129" t="s">
        <v>578</v>
      </c>
      <c r="V2" s="129"/>
      <c r="W2" s="129"/>
      <c r="X2" s="129"/>
      <c r="Y2" s="129"/>
      <c r="Z2" s="129"/>
      <c r="AA2" s="129"/>
      <c r="AB2" s="129"/>
      <c r="AC2" s="129"/>
    </row>
    <row r="3" spans="1:29" s="1" customFormat="1" x14ac:dyDescent="0.25">
      <c r="A3" s="1" t="s">
        <v>1</v>
      </c>
      <c r="B3" s="1" t="s">
        <v>2</v>
      </c>
      <c r="C3" s="32" t="s">
        <v>27</v>
      </c>
      <c r="D3" s="1" t="s">
        <v>28</v>
      </c>
      <c r="E3" s="32" t="s">
        <v>4</v>
      </c>
      <c r="F3" s="1" t="s">
        <v>5</v>
      </c>
      <c r="G3" s="32" t="s">
        <v>579</v>
      </c>
      <c r="H3" s="80" t="s">
        <v>6</v>
      </c>
      <c r="I3" s="85" t="s">
        <v>705</v>
      </c>
      <c r="J3" s="86" t="s">
        <v>476</v>
      </c>
      <c r="K3" s="32" t="s">
        <v>29</v>
      </c>
      <c r="L3" s="1" t="s">
        <v>31</v>
      </c>
      <c r="M3" s="32" t="s">
        <v>34</v>
      </c>
      <c r="N3" s="1" t="s">
        <v>32</v>
      </c>
      <c r="O3" s="32" t="s">
        <v>33</v>
      </c>
      <c r="P3" s="1" t="s">
        <v>30</v>
      </c>
      <c r="Q3" s="32" t="s">
        <v>35</v>
      </c>
      <c r="R3" s="1" t="s">
        <v>42</v>
      </c>
      <c r="S3" s="32" t="s">
        <v>43</v>
      </c>
      <c r="T3" s="38"/>
      <c r="U3" s="32" t="s">
        <v>29</v>
      </c>
      <c r="V3" s="1" t="s">
        <v>31</v>
      </c>
      <c r="W3" s="32" t="s">
        <v>34</v>
      </c>
      <c r="X3" s="1" t="s">
        <v>32</v>
      </c>
      <c r="Y3" s="32" t="s">
        <v>33</v>
      </c>
      <c r="Z3" s="1" t="s">
        <v>30</v>
      </c>
      <c r="AA3" s="32" t="s">
        <v>35</v>
      </c>
      <c r="AB3" s="1" t="s">
        <v>42</v>
      </c>
      <c r="AC3" s="32" t="s">
        <v>43</v>
      </c>
    </row>
    <row r="4" spans="1:29" ht="14.4" x14ac:dyDescent="0.3">
      <c r="A4" s="2">
        <v>1</v>
      </c>
      <c r="B4" s="3">
        <v>40</v>
      </c>
      <c r="C4" s="37" t="s">
        <v>239</v>
      </c>
      <c r="D4" s="8" t="s">
        <v>238</v>
      </c>
      <c r="E4" s="37" t="s">
        <v>182</v>
      </c>
      <c r="F4" s="8" t="s">
        <v>23</v>
      </c>
      <c r="G4" s="37" t="s">
        <v>159</v>
      </c>
      <c r="H4" s="9">
        <v>30.7</v>
      </c>
      <c r="I4" s="87">
        <v>1</v>
      </c>
      <c r="J4" s="88"/>
      <c r="K4" s="32">
        <v>8</v>
      </c>
    </row>
    <row r="5" spans="1:29" ht="14.4" x14ac:dyDescent="0.3">
      <c r="A5" s="2">
        <f>A4+1</f>
        <v>2</v>
      </c>
      <c r="B5" s="3">
        <v>74</v>
      </c>
      <c r="C5" s="37" t="s">
        <v>297</v>
      </c>
      <c r="D5" s="8" t="s">
        <v>298</v>
      </c>
      <c r="E5" s="37" t="s">
        <v>182</v>
      </c>
      <c r="F5" s="8" t="s">
        <v>23</v>
      </c>
      <c r="G5" s="37" t="s">
        <v>159</v>
      </c>
      <c r="H5" s="9">
        <v>31.5</v>
      </c>
      <c r="I5" s="87"/>
      <c r="J5" s="88">
        <v>1</v>
      </c>
      <c r="U5" s="32">
        <v>7</v>
      </c>
    </row>
    <row r="6" spans="1:29" ht="14.4" x14ac:dyDescent="0.3">
      <c r="A6" s="2">
        <f t="shared" ref="A6:A35" si="0">A5+1</f>
        <v>3</v>
      </c>
      <c r="B6" s="3">
        <v>356</v>
      </c>
      <c r="C6" s="37" t="s">
        <v>200</v>
      </c>
      <c r="D6" s="8" t="s">
        <v>377</v>
      </c>
      <c r="E6" s="37" t="s">
        <v>182</v>
      </c>
      <c r="F6" s="8" t="s">
        <v>23</v>
      </c>
      <c r="G6" s="37" t="s">
        <v>159</v>
      </c>
      <c r="H6" s="9">
        <v>31.8</v>
      </c>
      <c r="I6" s="87"/>
      <c r="J6" s="88"/>
    </row>
    <row r="7" spans="1:29" ht="14.4" x14ac:dyDescent="0.3">
      <c r="A7" s="2">
        <f t="shared" si="0"/>
        <v>4</v>
      </c>
      <c r="B7" s="3">
        <v>362</v>
      </c>
      <c r="C7" s="37" t="s">
        <v>281</v>
      </c>
      <c r="D7" s="8" t="s">
        <v>386</v>
      </c>
      <c r="E7" s="37" t="s">
        <v>182</v>
      </c>
      <c r="F7" s="8" t="s">
        <v>23</v>
      </c>
      <c r="G7" s="37" t="s">
        <v>159</v>
      </c>
      <c r="H7" s="9">
        <v>32.1</v>
      </c>
      <c r="I7" s="87"/>
      <c r="J7" s="88"/>
    </row>
    <row r="8" spans="1:29" ht="14.4" x14ac:dyDescent="0.3">
      <c r="A8" s="2">
        <f t="shared" si="0"/>
        <v>5</v>
      </c>
      <c r="B8" s="3">
        <v>255</v>
      </c>
      <c r="C8" s="37" t="s">
        <v>165</v>
      </c>
      <c r="D8" s="8" t="s">
        <v>166</v>
      </c>
      <c r="E8" s="37" t="s">
        <v>33</v>
      </c>
      <c r="F8" s="8" t="s">
        <v>23</v>
      </c>
      <c r="G8" s="37" t="s">
        <v>159</v>
      </c>
      <c r="H8" s="9">
        <v>33.200000000000003</v>
      </c>
      <c r="I8" s="87">
        <v>2</v>
      </c>
      <c r="J8" s="88"/>
      <c r="O8" s="32">
        <v>6</v>
      </c>
    </row>
    <row r="9" spans="1:29" ht="14.4" x14ac:dyDescent="0.3">
      <c r="A9" s="2">
        <f t="shared" si="0"/>
        <v>6</v>
      </c>
      <c r="B9" s="3">
        <v>188</v>
      </c>
      <c r="C9" s="37" t="s">
        <v>449</v>
      </c>
      <c r="D9" s="8" t="s">
        <v>494</v>
      </c>
      <c r="E9" s="37" t="s">
        <v>34</v>
      </c>
      <c r="F9" s="8" t="s">
        <v>23</v>
      </c>
      <c r="G9" s="37" t="s">
        <v>159</v>
      </c>
      <c r="H9" s="9">
        <v>33.200000000000003</v>
      </c>
      <c r="I9" s="87">
        <v>3</v>
      </c>
      <c r="J9" s="88"/>
      <c r="M9" s="32">
        <v>5</v>
      </c>
    </row>
    <row r="10" spans="1:29" ht="14.4" x14ac:dyDescent="0.3">
      <c r="A10" s="2">
        <f t="shared" si="0"/>
        <v>7</v>
      </c>
      <c r="B10" s="3">
        <v>186</v>
      </c>
      <c r="C10" s="37" t="s">
        <v>219</v>
      </c>
      <c r="D10" s="8" t="s">
        <v>492</v>
      </c>
      <c r="E10" s="37" t="s">
        <v>34</v>
      </c>
      <c r="F10" s="8" t="s">
        <v>23</v>
      </c>
      <c r="G10" s="37" t="s">
        <v>159</v>
      </c>
      <c r="H10" s="9">
        <v>33.299999999999997</v>
      </c>
      <c r="I10" s="87"/>
      <c r="J10" s="88">
        <v>2</v>
      </c>
      <c r="W10" s="32">
        <v>5</v>
      </c>
    </row>
    <row r="11" spans="1:29" ht="14.4" x14ac:dyDescent="0.3">
      <c r="A11" s="2">
        <f t="shared" si="0"/>
        <v>8</v>
      </c>
      <c r="B11" s="3">
        <v>80</v>
      </c>
      <c r="C11" s="37" t="s">
        <v>307</v>
      </c>
      <c r="D11" s="8" t="s">
        <v>308</v>
      </c>
      <c r="E11" s="37" t="s">
        <v>182</v>
      </c>
      <c r="F11" s="8" t="s">
        <v>23</v>
      </c>
      <c r="G11" s="37" t="s">
        <v>159</v>
      </c>
      <c r="H11" s="9">
        <v>33.4</v>
      </c>
      <c r="I11" s="87"/>
      <c r="J11" s="88"/>
    </row>
    <row r="12" spans="1:29" ht="14.4" x14ac:dyDescent="0.3">
      <c r="A12" s="2">
        <f t="shared" si="0"/>
        <v>9</v>
      </c>
      <c r="B12" s="3">
        <v>29</v>
      </c>
      <c r="C12" s="37" t="s">
        <v>223</v>
      </c>
      <c r="D12" s="8" t="s">
        <v>224</v>
      </c>
      <c r="E12" s="37" t="s">
        <v>182</v>
      </c>
      <c r="F12" s="8" t="s">
        <v>23</v>
      </c>
      <c r="G12" s="37" t="s">
        <v>159</v>
      </c>
      <c r="H12" s="9">
        <v>33.4</v>
      </c>
      <c r="I12" s="87"/>
      <c r="J12" s="88"/>
    </row>
    <row r="13" spans="1:29" ht="14.4" x14ac:dyDescent="0.3">
      <c r="A13" s="2">
        <f t="shared" si="0"/>
        <v>10</v>
      </c>
      <c r="B13" s="3">
        <v>364</v>
      </c>
      <c r="C13" s="37" t="s">
        <v>271</v>
      </c>
      <c r="D13" s="8" t="s">
        <v>388</v>
      </c>
      <c r="E13" s="37" t="s">
        <v>182</v>
      </c>
      <c r="F13" s="8" t="s">
        <v>23</v>
      </c>
      <c r="G13" s="37" t="s">
        <v>159</v>
      </c>
      <c r="H13" s="9">
        <v>33.9</v>
      </c>
      <c r="I13" s="87"/>
      <c r="J13" s="88"/>
    </row>
    <row r="14" spans="1:29" ht="14.4" x14ac:dyDescent="0.3">
      <c r="A14" s="2">
        <f t="shared" si="0"/>
        <v>11</v>
      </c>
      <c r="B14" s="3">
        <v>65</v>
      </c>
      <c r="C14" s="37" t="s">
        <v>281</v>
      </c>
      <c r="D14" s="8" t="s">
        <v>282</v>
      </c>
      <c r="E14" s="37" t="s">
        <v>182</v>
      </c>
      <c r="F14" s="8" t="s">
        <v>23</v>
      </c>
      <c r="G14" s="37" t="s">
        <v>159</v>
      </c>
      <c r="H14" s="9">
        <v>34</v>
      </c>
      <c r="I14" s="87"/>
      <c r="J14" s="88"/>
    </row>
    <row r="15" spans="1:29" ht="14.4" x14ac:dyDescent="0.3">
      <c r="A15" s="2">
        <f t="shared" si="0"/>
        <v>12</v>
      </c>
      <c r="B15" s="3">
        <v>370</v>
      </c>
      <c r="C15" s="37" t="s">
        <v>249</v>
      </c>
      <c r="D15" s="8" t="s">
        <v>398</v>
      </c>
      <c r="E15" s="37" t="s">
        <v>182</v>
      </c>
      <c r="F15" s="8" t="s">
        <v>23</v>
      </c>
      <c r="G15" s="37" t="s">
        <v>159</v>
      </c>
      <c r="H15" s="9">
        <v>34.1</v>
      </c>
      <c r="I15" s="87"/>
      <c r="J15" s="88"/>
    </row>
    <row r="16" spans="1:29" ht="14.4" x14ac:dyDescent="0.3">
      <c r="A16" s="2">
        <f t="shared" si="0"/>
        <v>13</v>
      </c>
      <c r="B16" s="3">
        <v>154</v>
      </c>
      <c r="C16" s="37" t="s">
        <v>451</v>
      </c>
      <c r="D16" s="8" t="s">
        <v>452</v>
      </c>
      <c r="E16" s="37" t="s">
        <v>34</v>
      </c>
      <c r="F16" s="8" t="s">
        <v>23</v>
      </c>
      <c r="G16" s="37" t="s">
        <v>159</v>
      </c>
      <c r="H16" s="9">
        <v>34.1</v>
      </c>
      <c r="I16" s="87"/>
      <c r="J16" s="88"/>
    </row>
    <row r="17" spans="1:26" ht="14.4" x14ac:dyDescent="0.3">
      <c r="A17" s="2">
        <f t="shared" si="0"/>
        <v>14</v>
      </c>
      <c r="B17" s="3">
        <v>332</v>
      </c>
      <c r="C17" s="37" t="s">
        <v>299</v>
      </c>
      <c r="D17" s="8" t="s">
        <v>343</v>
      </c>
      <c r="E17" s="37" t="s">
        <v>182</v>
      </c>
      <c r="F17" s="8" t="s">
        <v>23</v>
      </c>
      <c r="G17" s="37" t="s">
        <v>159</v>
      </c>
      <c r="H17" s="9">
        <v>34.5</v>
      </c>
      <c r="I17" s="87"/>
      <c r="J17" s="88"/>
    </row>
    <row r="18" spans="1:26" ht="14.4" x14ac:dyDescent="0.3">
      <c r="A18" s="2">
        <f t="shared" si="0"/>
        <v>15</v>
      </c>
      <c r="B18" s="3">
        <v>92</v>
      </c>
      <c r="C18" s="37" t="s">
        <v>297</v>
      </c>
      <c r="D18" s="8" t="s">
        <v>319</v>
      </c>
      <c r="E18" s="37" t="s">
        <v>182</v>
      </c>
      <c r="F18" s="8" t="s">
        <v>23</v>
      </c>
      <c r="G18" s="37" t="s">
        <v>159</v>
      </c>
      <c r="H18" s="9">
        <v>34.700000000000003</v>
      </c>
      <c r="I18" s="87"/>
      <c r="J18" s="88"/>
    </row>
    <row r="19" spans="1:26" ht="14.4" x14ac:dyDescent="0.3">
      <c r="A19" s="2">
        <f t="shared" si="0"/>
        <v>16</v>
      </c>
      <c r="B19" s="3">
        <v>372</v>
      </c>
      <c r="C19" s="37" t="s">
        <v>401</v>
      </c>
      <c r="D19" s="8" t="s">
        <v>402</v>
      </c>
      <c r="E19" s="37" t="s">
        <v>182</v>
      </c>
      <c r="F19" s="8" t="s">
        <v>23</v>
      </c>
      <c r="G19" s="37" t="s">
        <v>159</v>
      </c>
      <c r="H19" s="9">
        <v>34.799999999999997</v>
      </c>
      <c r="I19" s="87"/>
      <c r="J19" s="88"/>
    </row>
    <row r="20" spans="1:26" ht="14.4" x14ac:dyDescent="0.3">
      <c r="A20" s="2">
        <f t="shared" si="0"/>
        <v>17</v>
      </c>
      <c r="B20" s="3">
        <v>256</v>
      </c>
      <c r="C20" s="37" t="s">
        <v>167</v>
      </c>
      <c r="D20" s="8" t="s">
        <v>168</v>
      </c>
      <c r="E20" s="37" t="s">
        <v>33</v>
      </c>
      <c r="F20" s="8" t="s">
        <v>23</v>
      </c>
      <c r="G20" s="37" t="s">
        <v>159</v>
      </c>
      <c r="H20" s="9">
        <v>35</v>
      </c>
      <c r="I20" s="87"/>
      <c r="J20" s="88">
        <v>3</v>
      </c>
      <c r="Y20" s="32">
        <v>4</v>
      </c>
    </row>
    <row r="21" spans="1:26" ht="14.4" x14ac:dyDescent="0.3">
      <c r="A21" s="2">
        <f t="shared" si="0"/>
        <v>18</v>
      </c>
      <c r="B21" s="3">
        <v>375</v>
      </c>
      <c r="C21" s="37" t="s">
        <v>297</v>
      </c>
      <c r="D21" s="8" t="s">
        <v>406</v>
      </c>
      <c r="E21" s="37" t="s">
        <v>182</v>
      </c>
      <c r="F21" s="8" t="s">
        <v>23</v>
      </c>
      <c r="G21" s="37" t="s">
        <v>159</v>
      </c>
      <c r="H21" s="9">
        <v>35.1</v>
      </c>
      <c r="I21" s="87"/>
      <c r="J21" s="88"/>
    </row>
    <row r="22" spans="1:26" ht="14.4" x14ac:dyDescent="0.3">
      <c r="A22" s="2">
        <f t="shared" si="0"/>
        <v>19</v>
      </c>
      <c r="B22" s="3">
        <v>258</v>
      </c>
      <c r="C22" s="37" t="s">
        <v>171</v>
      </c>
      <c r="D22" s="8" t="s">
        <v>164</v>
      </c>
      <c r="E22" s="37" t="s">
        <v>33</v>
      </c>
      <c r="F22" s="8" t="s">
        <v>23</v>
      </c>
      <c r="G22" s="37" t="s">
        <v>159</v>
      </c>
      <c r="H22" s="9">
        <v>35.299999999999997</v>
      </c>
      <c r="I22" s="87"/>
      <c r="J22" s="88"/>
    </row>
    <row r="23" spans="1:26" ht="14.4" x14ac:dyDescent="0.3">
      <c r="A23" s="2">
        <f t="shared" si="0"/>
        <v>20</v>
      </c>
      <c r="B23" s="3">
        <v>7</v>
      </c>
      <c r="C23" s="37" t="s">
        <v>191</v>
      </c>
      <c r="D23" s="8" t="s">
        <v>190</v>
      </c>
      <c r="E23" s="37" t="s">
        <v>182</v>
      </c>
      <c r="F23" s="8" t="s">
        <v>23</v>
      </c>
      <c r="G23" s="37" t="s">
        <v>159</v>
      </c>
      <c r="H23" s="9">
        <v>35.4</v>
      </c>
      <c r="I23" s="87"/>
      <c r="J23" s="88"/>
    </row>
    <row r="24" spans="1:26" ht="14.4" x14ac:dyDescent="0.3">
      <c r="A24" s="2">
        <f t="shared" si="0"/>
        <v>21</v>
      </c>
      <c r="B24" s="3">
        <v>384</v>
      </c>
      <c r="C24" s="37" t="s">
        <v>417</v>
      </c>
      <c r="D24" s="8" t="s">
        <v>418</v>
      </c>
      <c r="E24" s="37" t="s">
        <v>182</v>
      </c>
      <c r="F24" s="8" t="s">
        <v>23</v>
      </c>
      <c r="G24" s="37" t="s">
        <v>159</v>
      </c>
      <c r="H24" s="9">
        <v>35.4</v>
      </c>
      <c r="I24" s="87"/>
      <c r="J24" s="88"/>
    </row>
    <row r="25" spans="1:26" ht="14.4" x14ac:dyDescent="0.3">
      <c r="A25" s="2">
        <f t="shared" si="0"/>
        <v>22</v>
      </c>
      <c r="B25" s="3">
        <v>155</v>
      </c>
      <c r="C25" s="37" t="s">
        <v>453</v>
      </c>
      <c r="D25" s="8" t="s">
        <v>454</v>
      </c>
      <c r="E25" s="37" t="s">
        <v>34</v>
      </c>
      <c r="F25" s="8" t="s">
        <v>23</v>
      </c>
      <c r="G25" s="37" t="s">
        <v>159</v>
      </c>
      <c r="H25" s="9">
        <v>36</v>
      </c>
      <c r="I25" s="87"/>
      <c r="J25" s="88"/>
    </row>
    <row r="26" spans="1:26" ht="14.4" x14ac:dyDescent="0.3">
      <c r="A26" s="2">
        <f t="shared" si="0"/>
        <v>23</v>
      </c>
      <c r="B26" s="3">
        <v>280</v>
      </c>
      <c r="C26" s="37" t="s">
        <v>540</v>
      </c>
      <c r="D26" s="8" t="s">
        <v>541</v>
      </c>
      <c r="E26" s="37" t="s">
        <v>30</v>
      </c>
      <c r="F26" s="8" t="s">
        <v>23</v>
      </c>
      <c r="G26" s="37" t="s">
        <v>159</v>
      </c>
      <c r="H26" s="9">
        <v>36.200000000000003</v>
      </c>
      <c r="I26" s="87">
        <v>4</v>
      </c>
      <c r="J26" s="88"/>
      <c r="P26" s="1">
        <v>4</v>
      </c>
    </row>
    <row r="27" spans="1:26" ht="14.4" x14ac:dyDescent="0.3">
      <c r="A27" s="2">
        <f t="shared" si="0"/>
        <v>24</v>
      </c>
      <c r="B27" s="3">
        <v>308</v>
      </c>
      <c r="C27" s="37" t="s">
        <v>574</v>
      </c>
      <c r="D27" s="8" t="s">
        <v>575</v>
      </c>
      <c r="E27" s="37" t="s">
        <v>35</v>
      </c>
      <c r="F27" s="8" t="s">
        <v>23</v>
      </c>
      <c r="G27" s="37" t="s">
        <v>159</v>
      </c>
      <c r="H27" s="9">
        <v>36.5</v>
      </c>
      <c r="I27" s="87">
        <v>5</v>
      </c>
      <c r="J27" s="88"/>
      <c r="Q27" s="32">
        <v>3</v>
      </c>
    </row>
    <row r="28" spans="1:26" ht="14.4" x14ac:dyDescent="0.3">
      <c r="A28" s="2">
        <f t="shared" si="0"/>
        <v>25</v>
      </c>
      <c r="B28" s="3">
        <v>213</v>
      </c>
      <c r="C28" s="36" t="s">
        <v>529</v>
      </c>
      <c r="D28" s="16" t="s">
        <v>528</v>
      </c>
      <c r="E28" s="36" t="s">
        <v>32</v>
      </c>
      <c r="F28" s="16" t="s">
        <v>23</v>
      </c>
      <c r="G28" s="36" t="s">
        <v>159</v>
      </c>
      <c r="H28" s="9">
        <v>37.9</v>
      </c>
      <c r="I28" s="87">
        <v>6</v>
      </c>
      <c r="J28" s="88"/>
      <c r="N28" s="1">
        <v>2</v>
      </c>
    </row>
    <row r="29" spans="1:26" ht="14.4" x14ac:dyDescent="0.3">
      <c r="A29" s="2">
        <f t="shared" si="0"/>
        <v>26</v>
      </c>
      <c r="B29" s="3">
        <v>75</v>
      </c>
      <c r="C29" s="37" t="s">
        <v>281</v>
      </c>
      <c r="D29" s="8" t="s">
        <v>298</v>
      </c>
      <c r="E29" s="37" t="s">
        <v>182</v>
      </c>
      <c r="F29" s="8" t="s">
        <v>23</v>
      </c>
      <c r="G29" s="37" t="s">
        <v>159</v>
      </c>
      <c r="H29" s="9">
        <v>38.200000000000003</v>
      </c>
      <c r="I29" s="87"/>
      <c r="J29" s="88"/>
    </row>
    <row r="30" spans="1:26" ht="14.4" x14ac:dyDescent="0.3">
      <c r="A30" s="2">
        <f t="shared" si="0"/>
        <v>27</v>
      </c>
      <c r="B30" s="3">
        <v>278</v>
      </c>
      <c r="C30" s="37" t="s">
        <v>202</v>
      </c>
      <c r="D30" s="8" t="s">
        <v>537</v>
      </c>
      <c r="E30" s="37" t="s">
        <v>30</v>
      </c>
      <c r="F30" s="8" t="s">
        <v>23</v>
      </c>
      <c r="G30" s="37" t="s">
        <v>159</v>
      </c>
      <c r="H30" s="9">
        <v>38.5</v>
      </c>
      <c r="I30" s="87"/>
      <c r="J30" s="88">
        <v>4</v>
      </c>
      <c r="Z30" s="1">
        <v>3</v>
      </c>
    </row>
    <row r="31" spans="1:26" ht="14.4" x14ac:dyDescent="0.3">
      <c r="A31" s="2">
        <f t="shared" si="0"/>
        <v>28</v>
      </c>
      <c r="B31" s="3">
        <v>214</v>
      </c>
      <c r="C31" s="36" t="s">
        <v>530</v>
      </c>
      <c r="D31" s="16" t="s">
        <v>531</v>
      </c>
      <c r="E31" s="36" t="s">
        <v>32</v>
      </c>
      <c r="F31" s="16" t="s">
        <v>23</v>
      </c>
      <c r="G31" s="36" t="s">
        <v>159</v>
      </c>
      <c r="H31" s="9">
        <v>39.200000000000003</v>
      </c>
      <c r="I31" s="87"/>
      <c r="J31" s="88">
        <v>5</v>
      </c>
      <c r="X31" s="1">
        <v>2</v>
      </c>
    </row>
    <row r="32" spans="1:26" ht="14.4" x14ac:dyDescent="0.3">
      <c r="A32" s="2">
        <f t="shared" si="0"/>
        <v>29</v>
      </c>
      <c r="B32" s="3">
        <v>279</v>
      </c>
      <c r="C32" s="37" t="s">
        <v>538</v>
      </c>
      <c r="D32" s="8" t="s">
        <v>539</v>
      </c>
      <c r="E32" s="37" t="s">
        <v>30</v>
      </c>
      <c r="F32" s="8" t="s">
        <v>23</v>
      </c>
      <c r="G32" s="37" t="s">
        <v>159</v>
      </c>
      <c r="H32" s="9">
        <v>39.4</v>
      </c>
      <c r="I32" s="87"/>
      <c r="J32" s="88"/>
    </row>
    <row r="33" spans="1:29" ht="14.4" x14ac:dyDescent="0.3">
      <c r="A33" s="2">
        <f t="shared" si="0"/>
        <v>30</v>
      </c>
      <c r="B33" s="3">
        <v>66</v>
      </c>
      <c r="C33" s="37" t="s">
        <v>283</v>
      </c>
      <c r="D33" s="8" t="s">
        <v>284</v>
      </c>
      <c r="E33" s="37" t="s">
        <v>182</v>
      </c>
      <c r="F33" s="8" t="s">
        <v>23</v>
      </c>
      <c r="G33" s="37" t="s">
        <v>159</v>
      </c>
      <c r="H33" s="9">
        <v>40.1</v>
      </c>
      <c r="I33" s="87"/>
      <c r="J33" s="88"/>
    </row>
    <row r="34" spans="1:29" ht="14.4" x14ac:dyDescent="0.3">
      <c r="A34" s="2">
        <f t="shared" si="0"/>
        <v>31</v>
      </c>
      <c r="B34" s="3">
        <v>97</v>
      </c>
      <c r="C34" s="37" t="s">
        <v>327</v>
      </c>
      <c r="D34" s="8" t="s">
        <v>328</v>
      </c>
      <c r="E34" s="37" t="s">
        <v>182</v>
      </c>
      <c r="F34" s="8" t="s">
        <v>23</v>
      </c>
      <c r="G34" s="37" t="s">
        <v>159</v>
      </c>
      <c r="H34" s="9">
        <v>40.6</v>
      </c>
      <c r="I34" s="87"/>
      <c r="J34" s="88"/>
    </row>
    <row r="35" spans="1:29" ht="14.4" x14ac:dyDescent="0.3">
      <c r="A35" s="2">
        <f t="shared" si="0"/>
        <v>32</v>
      </c>
      <c r="B35" s="3">
        <v>276</v>
      </c>
      <c r="C35" s="37" t="s">
        <v>534</v>
      </c>
      <c r="D35" s="8" t="s">
        <v>535</v>
      </c>
      <c r="E35" s="37" t="s">
        <v>30</v>
      </c>
      <c r="F35" s="8" t="s">
        <v>23</v>
      </c>
      <c r="G35" s="37" t="s">
        <v>159</v>
      </c>
      <c r="H35" s="9">
        <v>40.9</v>
      </c>
      <c r="I35" s="87"/>
      <c r="J35" s="88"/>
    </row>
    <row r="36" spans="1:29" x14ac:dyDescent="0.25">
      <c r="B36" s="1" t="s">
        <v>55</v>
      </c>
      <c r="C36" s="32"/>
      <c r="I36" s="128" t="s">
        <v>706</v>
      </c>
      <c r="J36" s="128"/>
    </row>
    <row r="37" spans="1:29" s="1" customFormat="1" x14ac:dyDescent="0.25">
      <c r="A37" s="1" t="s">
        <v>41</v>
      </c>
      <c r="C37" s="32"/>
      <c r="E37" s="32"/>
      <c r="G37" s="32"/>
      <c r="H37" s="80"/>
      <c r="I37" s="128" t="s">
        <v>1</v>
      </c>
      <c r="J37" s="128"/>
      <c r="K37" s="129" t="s">
        <v>577</v>
      </c>
      <c r="L37" s="129"/>
      <c r="M37" s="129"/>
      <c r="N37" s="129"/>
      <c r="O37" s="129"/>
      <c r="P37" s="129"/>
      <c r="Q37" s="129"/>
      <c r="R37" s="129"/>
      <c r="S37" s="129"/>
      <c r="T37" s="38"/>
      <c r="U37" s="129" t="s">
        <v>578</v>
      </c>
      <c r="V37" s="129"/>
      <c r="W37" s="129"/>
      <c r="X37" s="129"/>
      <c r="Y37" s="129"/>
      <c r="Z37" s="129"/>
      <c r="AA37" s="129"/>
      <c r="AB37" s="129"/>
      <c r="AC37" s="129"/>
    </row>
    <row r="38" spans="1:29" s="1" customFormat="1" x14ac:dyDescent="0.25">
      <c r="A38" s="1" t="s">
        <v>1</v>
      </c>
      <c r="B38" s="1" t="s">
        <v>2</v>
      </c>
      <c r="C38" s="32" t="s">
        <v>27</v>
      </c>
      <c r="D38" s="1" t="s">
        <v>28</v>
      </c>
      <c r="E38" s="32" t="s">
        <v>4</v>
      </c>
      <c r="F38" s="1" t="s">
        <v>5</v>
      </c>
      <c r="G38" s="32" t="s">
        <v>579</v>
      </c>
      <c r="H38" s="80" t="s">
        <v>6</v>
      </c>
      <c r="I38" s="85" t="s">
        <v>705</v>
      </c>
      <c r="J38" s="86" t="s">
        <v>476</v>
      </c>
      <c r="K38" s="32" t="s">
        <v>29</v>
      </c>
      <c r="L38" s="1" t="s">
        <v>31</v>
      </c>
      <c r="M38" s="32" t="s">
        <v>34</v>
      </c>
      <c r="N38" s="1" t="s">
        <v>32</v>
      </c>
      <c r="O38" s="32" t="s">
        <v>33</v>
      </c>
      <c r="P38" s="1" t="s">
        <v>30</v>
      </c>
      <c r="Q38" s="32" t="s">
        <v>35</v>
      </c>
      <c r="R38" s="1" t="s">
        <v>42</v>
      </c>
      <c r="S38" s="32" t="s">
        <v>43</v>
      </c>
      <c r="T38" s="38"/>
      <c r="U38" s="32" t="s">
        <v>29</v>
      </c>
      <c r="V38" s="1" t="s">
        <v>31</v>
      </c>
      <c r="W38" s="32" t="s">
        <v>34</v>
      </c>
      <c r="X38" s="1" t="s">
        <v>32</v>
      </c>
      <c r="Y38" s="32" t="s">
        <v>33</v>
      </c>
      <c r="Z38" s="1" t="s">
        <v>30</v>
      </c>
      <c r="AA38" s="32" t="s">
        <v>35</v>
      </c>
      <c r="AB38" s="1" t="s">
        <v>42</v>
      </c>
      <c r="AC38" s="32" t="s">
        <v>43</v>
      </c>
    </row>
    <row r="39" spans="1:29" ht="14.4" x14ac:dyDescent="0.3">
      <c r="A39" s="2">
        <v>1</v>
      </c>
      <c r="B39" s="3">
        <v>93</v>
      </c>
      <c r="C39" s="37" t="s">
        <v>181</v>
      </c>
      <c r="D39" s="8" t="s">
        <v>320</v>
      </c>
      <c r="E39" s="37" t="s">
        <v>182</v>
      </c>
      <c r="F39" s="8" t="s">
        <v>24</v>
      </c>
      <c r="G39" s="37" t="s">
        <v>177</v>
      </c>
      <c r="H39" s="9">
        <v>31.4</v>
      </c>
      <c r="I39" s="87">
        <v>1</v>
      </c>
      <c r="J39" s="88"/>
      <c r="K39" s="32">
        <v>8</v>
      </c>
    </row>
    <row r="40" spans="1:29" ht="14.4" x14ac:dyDescent="0.3">
      <c r="A40" s="2">
        <f>A39+1</f>
        <v>2</v>
      </c>
      <c r="B40" s="3">
        <v>28</v>
      </c>
      <c r="C40" s="37" t="s">
        <v>221</v>
      </c>
      <c r="D40" s="8" t="s">
        <v>222</v>
      </c>
      <c r="E40" s="37" t="s">
        <v>182</v>
      </c>
      <c r="F40" s="8" t="s">
        <v>24</v>
      </c>
      <c r="G40" s="37" t="s">
        <v>177</v>
      </c>
      <c r="H40" s="9">
        <v>31.7</v>
      </c>
      <c r="I40" s="87"/>
      <c r="J40" s="88">
        <v>1</v>
      </c>
      <c r="U40" s="32">
        <v>7</v>
      </c>
    </row>
    <row r="41" spans="1:29" ht="14.4" x14ac:dyDescent="0.3">
      <c r="A41" s="2">
        <f t="shared" ref="A41:A98" si="1">A40+1</f>
        <v>3</v>
      </c>
      <c r="B41" s="3">
        <v>98</v>
      </c>
      <c r="C41" s="37" t="s">
        <v>329</v>
      </c>
      <c r="D41" s="8" t="s">
        <v>330</v>
      </c>
      <c r="E41" s="37" t="s">
        <v>182</v>
      </c>
      <c r="F41" s="8" t="s">
        <v>24</v>
      </c>
      <c r="G41" s="37" t="s">
        <v>177</v>
      </c>
      <c r="H41" s="9">
        <v>32.6</v>
      </c>
      <c r="I41" s="87"/>
      <c r="J41" s="88"/>
    </row>
    <row r="42" spans="1:29" ht="14.4" x14ac:dyDescent="0.3">
      <c r="A42" s="2">
        <f t="shared" si="1"/>
        <v>4</v>
      </c>
      <c r="B42" s="3">
        <v>284</v>
      </c>
      <c r="C42" s="37" t="s">
        <v>469</v>
      </c>
      <c r="D42" s="8" t="s">
        <v>546</v>
      </c>
      <c r="E42" s="37" t="s">
        <v>30</v>
      </c>
      <c r="F42" s="8" t="s">
        <v>24</v>
      </c>
      <c r="G42" s="37" t="s">
        <v>177</v>
      </c>
      <c r="H42" s="9">
        <v>33.1</v>
      </c>
      <c r="I42" s="87">
        <v>2</v>
      </c>
      <c r="J42" s="88"/>
      <c r="P42" s="1">
        <v>6</v>
      </c>
    </row>
    <row r="43" spans="1:29" ht="14.4" x14ac:dyDescent="0.3">
      <c r="A43" s="2">
        <f t="shared" si="1"/>
        <v>5</v>
      </c>
      <c r="B43" s="3">
        <v>383</v>
      </c>
      <c r="C43" s="37" t="s">
        <v>415</v>
      </c>
      <c r="D43" s="8" t="s">
        <v>416</v>
      </c>
      <c r="E43" s="37" t="s">
        <v>182</v>
      </c>
      <c r="F43" s="8" t="s">
        <v>24</v>
      </c>
      <c r="G43" s="37" t="s">
        <v>177</v>
      </c>
      <c r="H43" s="9">
        <v>33.299999999999997</v>
      </c>
      <c r="I43" s="87"/>
      <c r="J43" s="88"/>
    </row>
    <row r="44" spans="1:29" ht="14.4" x14ac:dyDescent="0.3">
      <c r="A44" s="2">
        <f t="shared" si="1"/>
        <v>6</v>
      </c>
      <c r="B44" s="3">
        <v>211</v>
      </c>
      <c r="C44" s="36" t="s">
        <v>525</v>
      </c>
      <c r="D44" s="16" t="s">
        <v>526</v>
      </c>
      <c r="E44" s="36" t="s">
        <v>32</v>
      </c>
      <c r="F44" s="16" t="s">
        <v>24</v>
      </c>
      <c r="G44" s="36" t="s">
        <v>177</v>
      </c>
      <c r="H44" s="9">
        <v>33.6</v>
      </c>
      <c r="I44" s="87">
        <v>3</v>
      </c>
      <c r="J44" s="88"/>
      <c r="N44" s="1">
        <v>5</v>
      </c>
    </row>
    <row r="45" spans="1:29" ht="14.4" x14ac:dyDescent="0.3">
      <c r="A45" s="2">
        <f t="shared" si="1"/>
        <v>7</v>
      </c>
      <c r="B45" s="3">
        <v>158</v>
      </c>
      <c r="C45" s="37" t="s">
        <v>458</v>
      </c>
      <c r="D45" s="8" t="s">
        <v>459</v>
      </c>
      <c r="E45" s="37" t="s">
        <v>34</v>
      </c>
      <c r="F45" s="8" t="s">
        <v>24</v>
      </c>
      <c r="G45" s="37" t="s">
        <v>177</v>
      </c>
      <c r="H45" s="9">
        <v>33.700000000000003</v>
      </c>
      <c r="I45" s="87">
        <v>4</v>
      </c>
      <c r="J45" s="88"/>
      <c r="M45" s="32">
        <v>4</v>
      </c>
    </row>
    <row r="46" spans="1:29" ht="14.4" x14ac:dyDescent="0.3">
      <c r="A46" s="2">
        <f t="shared" si="1"/>
        <v>8</v>
      </c>
      <c r="B46" s="3">
        <v>333</v>
      </c>
      <c r="C46" s="37" t="s">
        <v>344</v>
      </c>
      <c r="D46" s="8" t="s">
        <v>345</v>
      </c>
      <c r="E46" s="37" t="s">
        <v>182</v>
      </c>
      <c r="F46" s="8" t="s">
        <v>24</v>
      </c>
      <c r="G46" s="37" t="s">
        <v>177</v>
      </c>
      <c r="H46" s="9">
        <v>34.1</v>
      </c>
      <c r="I46" s="87"/>
      <c r="J46" s="88"/>
    </row>
    <row r="47" spans="1:29" ht="14.4" x14ac:dyDescent="0.3">
      <c r="A47" s="2">
        <f t="shared" si="1"/>
        <v>9</v>
      </c>
      <c r="B47" s="3">
        <v>61</v>
      </c>
      <c r="C47" s="37" t="s">
        <v>273</v>
      </c>
      <c r="D47" s="8" t="s">
        <v>274</v>
      </c>
      <c r="E47" s="37" t="s">
        <v>182</v>
      </c>
      <c r="F47" s="8" t="s">
        <v>24</v>
      </c>
      <c r="G47" s="37" t="s">
        <v>177</v>
      </c>
      <c r="H47" s="9">
        <v>34.4</v>
      </c>
      <c r="I47" s="87"/>
      <c r="J47" s="88"/>
    </row>
    <row r="48" spans="1:29" ht="14.4" x14ac:dyDescent="0.3">
      <c r="A48" s="2">
        <f t="shared" si="1"/>
        <v>10</v>
      </c>
      <c r="B48" s="3">
        <v>363</v>
      </c>
      <c r="C48" s="37" t="s">
        <v>387</v>
      </c>
      <c r="D48" s="8" t="s">
        <v>386</v>
      </c>
      <c r="E48" s="37" t="s">
        <v>182</v>
      </c>
      <c r="F48" s="8" t="s">
        <v>24</v>
      </c>
      <c r="G48" s="37" t="s">
        <v>177</v>
      </c>
      <c r="H48" s="9">
        <v>34.4</v>
      </c>
      <c r="I48" s="87"/>
      <c r="J48" s="88"/>
    </row>
    <row r="49" spans="1:26" ht="14.4" x14ac:dyDescent="0.3">
      <c r="A49" s="2">
        <f t="shared" si="1"/>
        <v>11</v>
      </c>
      <c r="B49" s="3">
        <v>99</v>
      </c>
      <c r="C49" s="37" t="s">
        <v>212</v>
      </c>
      <c r="D49" s="8" t="s">
        <v>331</v>
      </c>
      <c r="E49" s="37" t="s">
        <v>182</v>
      </c>
      <c r="F49" s="8" t="s">
        <v>24</v>
      </c>
      <c r="G49" s="37" t="s">
        <v>177</v>
      </c>
      <c r="H49" s="9">
        <v>34.5</v>
      </c>
      <c r="I49" s="87"/>
      <c r="J49" s="88"/>
    </row>
    <row r="50" spans="1:26" ht="14.4" x14ac:dyDescent="0.3">
      <c r="A50" s="2">
        <f t="shared" si="1"/>
        <v>12</v>
      </c>
      <c r="B50" s="3">
        <v>39</v>
      </c>
      <c r="C50" s="37" t="s">
        <v>237</v>
      </c>
      <c r="D50" s="8" t="s">
        <v>238</v>
      </c>
      <c r="E50" s="37" t="s">
        <v>182</v>
      </c>
      <c r="F50" s="8" t="s">
        <v>24</v>
      </c>
      <c r="G50" s="37" t="s">
        <v>177</v>
      </c>
      <c r="H50" s="9">
        <v>35.1</v>
      </c>
      <c r="I50" s="87"/>
      <c r="J50" s="88"/>
    </row>
    <row r="51" spans="1:26" ht="14.4" x14ac:dyDescent="0.3">
      <c r="A51" s="2">
        <f t="shared" si="1"/>
        <v>13</v>
      </c>
      <c r="B51" s="3">
        <v>58</v>
      </c>
      <c r="C51" s="37" t="s">
        <v>267</v>
      </c>
      <c r="D51" s="8" t="s">
        <v>268</v>
      </c>
      <c r="E51" s="37" t="s">
        <v>182</v>
      </c>
      <c r="F51" s="8" t="s">
        <v>24</v>
      </c>
      <c r="G51" s="37" t="s">
        <v>177</v>
      </c>
      <c r="H51" s="9">
        <v>35.299999999999997</v>
      </c>
      <c r="I51" s="87"/>
      <c r="J51" s="88"/>
    </row>
    <row r="52" spans="1:26" ht="14.4" x14ac:dyDescent="0.3">
      <c r="A52" s="2">
        <f t="shared" si="1"/>
        <v>14</v>
      </c>
      <c r="B52" s="3">
        <v>17</v>
      </c>
      <c r="C52" s="37" t="s">
        <v>589</v>
      </c>
      <c r="D52" s="8" t="s">
        <v>590</v>
      </c>
      <c r="E52" s="37" t="s">
        <v>182</v>
      </c>
      <c r="F52" s="8" t="s">
        <v>24</v>
      </c>
      <c r="G52" s="37" t="s">
        <v>177</v>
      </c>
      <c r="H52" s="9">
        <v>35.299999999999997</v>
      </c>
      <c r="I52" s="87"/>
      <c r="J52" s="88"/>
    </row>
    <row r="53" spans="1:26" ht="14.4" x14ac:dyDescent="0.3">
      <c r="A53" s="2">
        <f t="shared" si="1"/>
        <v>15</v>
      </c>
      <c r="B53" s="3">
        <v>105</v>
      </c>
      <c r="C53" s="37" t="s">
        <v>429</v>
      </c>
      <c r="D53" s="8" t="s">
        <v>430</v>
      </c>
      <c r="E53" s="37" t="s">
        <v>31</v>
      </c>
      <c r="F53" s="8" t="s">
        <v>24</v>
      </c>
      <c r="G53" s="37" t="s">
        <v>177</v>
      </c>
      <c r="H53" s="9">
        <v>35.799999999999997</v>
      </c>
      <c r="I53" s="87">
        <v>5</v>
      </c>
      <c r="J53" s="88"/>
      <c r="L53" s="1">
        <v>3</v>
      </c>
    </row>
    <row r="54" spans="1:26" ht="14.4" x14ac:dyDescent="0.3">
      <c r="A54" s="2">
        <f t="shared" si="1"/>
        <v>16</v>
      </c>
      <c r="B54" s="3">
        <v>73</v>
      </c>
      <c r="C54" s="37" t="s">
        <v>233</v>
      </c>
      <c r="D54" s="8" t="s">
        <v>296</v>
      </c>
      <c r="E54" s="37" t="s">
        <v>182</v>
      </c>
      <c r="F54" s="8" t="s">
        <v>24</v>
      </c>
      <c r="G54" s="37" t="s">
        <v>177</v>
      </c>
      <c r="H54" s="9">
        <v>36</v>
      </c>
      <c r="I54" s="87"/>
      <c r="J54" s="88"/>
    </row>
    <row r="55" spans="1:26" ht="14.4" x14ac:dyDescent="0.3">
      <c r="A55" s="2">
        <f t="shared" si="1"/>
        <v>17</v>
      </c>
      <c r="B55" s="3">
        <v>298</v>
      </c>
      <c r="C55" s="37" t="s">
        <v>565</v>
      </c>
      <c r="D55" s="8" t="s">
        <v>566</v>
      </c>
      <c r="E55" s="37" t="s">
        <v>30</v>
      </c>
      <c r="F55" s="8" t="s">
        <v>24</v>
      </c>
      <c r="G55" s="37" t="s">
        <v>177</v>
      </c>
      <c r="H55" s="9">
        <v>36.1</v>
      </c>
      <c r="I55" s="87"/>
      <c r="J55" s="88">
        <v>2</v>
      </c>
      <c r="Z55" s="1">
        <v>5</v>
      </c>
    </row>
    <row r="56" spans="1:26" ht="14.4" x14ac:dyDescent="0.3">
      <c r="A56" s="2">
        <f t="shared" si="1"/>
        <v>18</v>
      </c>
      <c r="B56" s="3">
        <v>72</v>
      </c>
      <c r="C56" s="37" t="s">
        <v>294</v>
      </c>
      <c r="D56" s="8" t="s">
        <v>295</v>
      </c>
      <c r="E56" s="37" t="s">
        <v>182</v>
      </c>
      <c r="F56" s="8" t="s">
        <v>24</v>
      </c>
      <c r="G56" s="37" t="s">
        <v>177</v>
      </c>
      <c r="H56" s="9">
        <v>36.299999999999997</v>
      </c>
      <c r="I56" s="87"/>
      <c r="J56" s="88"/>
    </row>
    <row r="57" spans="1:26" ht="14.4" x14ac:dyDescent="0.3">
      <c r="A57" s="2">
        <f t="shared" si="1"/>
        <v>19</v>
      </c>
      <c r="B57" s="3">
        <v>20</v>
      </c>
      <c r="C57" s="37" t="s">
        <v>207</v>
      </c>
      <c r="D57" s="8" t="s">
        <v>206</v>
      </c>
      <c r="E57" s="37" t="s">
        <v>182</v>
      </c>
      <c r="F57" s="8" t="s">
        <v>24</v>
      </c>
      <c r="G57" s="37" t="s">
        <v>177</v>
      </c>
      <c r="H57" s="9">
        <v>36.700000000000003</v>
      </c>
      <c r="I57" s="87"/>
      <c r="J57" s="88"/>
    </row>
    <row r="58" spans="1:26" ht="14.4" x14ac:dyDescent="0.3">
      <c r="A58" s="2">
        <f t="shared" si="1"/>
        <v>20</v>
      </c>
      <c r="B58" s="3">
        <v>55</v>
      </c>
      <c r="C58" s="37" t="s">
        <v>262</v>
      </c>
      <c r="D58" s="8" t="s">
        <v>263</v>
      </c>
      <c r="E58" s="37" t="s">
        <v>182</v>
      </c>
      <c r="F58" s="8" t="s">
        <v>24</v>
      </c>
      <c r="G58" s="37" t="s">
        <v>177</v>
      </c>
      <c r="H58" s="9">
        <v>36.9</v>
      </c>
      <c r="I58" s="87"/>
      <c r="J58" s="88"/>
    </row>
    <row r="59" spans="1:26" ht="14.4" x14ac:dyDescent="0.3">
      <c r="A59" s="2">
        <f t="shared" si="1"/>
        <v>21</v>
      </c>
      <c r="B59" s="3">
        <v>210</v>
      </c>
      <c r="C59" s="36" t="s">
        <v>523</v>
      </c>
      <c r="D59" s="16" t="s">
        <v>524</v>
      </c>
      <c r="E59" s="36" t="s">
        <v>32</v>
      </c>
      <c r="F59" s="16" t="s">
        <v>24</v>
      </c>
      <c r="G59" s="36" t="s">
        <v>177</v>
      </c>
      <c r="H59" s="9">
        <v>37</v>
      </c>
      <c r="I59" s="87"/>
      <c r="J59" s="88">
        <v>3</v>
      </c>
      <c r="X59" s="1">
        <v>4</v>
      </c>
    </row>
    <row r="60" spans="1:26" ht="14.4" x14ac:dyDescent="0.3">
      <c r="A60" s="2">
        <f t="shared" si="1"/>
        <v>22</v>
      </c>
      <c r="B60" s="3">
        <v>367</v>
      </c>
      <c r="C60" s="37" t="s">
        <v>393</v>
      </c>
      <c r="D60" s="8" t="s">
        <v>394</v>
      </c>
      <c r="E60" s="37" t="s">
        <v>182</v>
      </c>
      <c r="F60" s="8" t="s">
        <v>24</v>
      </c>
      <c r="G60" s="37" t="s">
        <v>177</v>
      </c>
      <c r="H60" s="9">
        <v>37.4</v>
      </c>
      <c r="I60" s="87"/>
      <c r="J60" s="88"/>
    </row>
    <row r="61" spans="1:26" ht="14.4" x14ac:dyDescent="0.3">
      <c r="A61" s="2">
        <f t="shared" si="1"/>
        <v>23</v>
      </c>
      <c r="B61" s="3">
        <v>335</v>
      </c>
      <c r="C61" s="37" t="s">
        <v>347</v>
      </c>
      <c r="D61" s="8" t="s">
        <v>348</v>
      </c>
      <c r="E61" s="37" t="s">
        <v>182</v>
      </c>
      <c r="F61" s="8" t="s">
        <v>24</v>
      </c>
      <c r="G61" s="37" t="s">
        <v>177</v>
      </c>
      <c r="H61" s="9">
        <v>37.700000000000003</v>
      </c>
      <c r="I61" s="87"/>
      <c r="J61" s="88"/>
    </row>
    <row r="62" spans="1:26" ht="14.4" x14ac:dyDescent="0.3">
      <c r="A62" s="2">
        <f t="shared" si="1"/>
        <v>24</v>
      </c>
      <c r="B62" s="3">
        <v>84</v>
      </c>
      <c r="C62" s="37" t="s">
        <v>312</v>
      </c>
      <c r="D62" s="8" t="s">
        <v>313</v>
      </c>
      <c r="E62" s="37" t="s">
        <v>182</v>
      </c>
      <c r="F62" s="8" t="s">
        <v>24</v>
      </c>
      <c r="G62" s="37" t="s">
        <v>177</v>
      </c>
      <c r="H62" s="9">
        <v>38</v>
      </c>
      <c r="I62" s="87"/>
      <c r="J62" s="88"/>
    </row>
    <row r="63" spans="1:26" ht="14.4" x14ac:dyDescent="0.3">
      <c r="A63" s="2">
        <f t="shared" si="1"/>
        <v>25</v>
      </c>
      <c r="B63" s="3">
        <v>103</v>
      </c>
      <c r="C63" s="37" t="s">
        <v>425</v>
      </c>
      <c r="D63" s="8" t="s">
        <v>426</v>
      </c>
      <c r="E63" s="37" t="s">
        <v>31</v>
      </c>
      <c r="F63" s="8" t="s">
        <v>24</v>
      </c>
      <c r="G63" s="37" t="s">
        <v>177</v>
      </c>
      <c r="H63" s="9">
        <v>38.4</v>
      </c>
      <c r="I63" s="87"/>
      <c r="J63" s="88">
        <v>4</v>
      </c>
      <c r="V63" s="1">
        <v>3</v>
      </c>
    </row>
    <row r="64" spans="1:26" ht="14.4" x14ac:dyDescent="0.3">
      <c r="A64" s="2">
        <f t="shared" si="1"/>
        <v>26</v>
      </c>
      <c r="B64" s="3">
        <v>48</v>
      </c>
      <c r="C64" s="37" t="s">
        <v>251</v>
      </c>
      <c r="D64" s="8" t="s">
        <v>250</v>
      </c>
      <c r="E64" s="37" t="s">
        <v>182</v>
      </c>
      <c r="F64" s="8" t="s">
        <v>24</v>
      </c>
      <c r="G64" s="37" t="s">
        <v>177</v>
      </c>
      <c r="H64" s="9">
        <v>38.4</v>
      </c>
      <c r="I64" s="87"/>
      <c r="J64" s="88"/>
    </row>
    <row r="65" spans="1:29" ht="14.4" x14ac:dyDescent="0.3">
      <c r="A65" s="2">
        <f t="shared" si="1"/>
        <v>27</v>
      </c>
      <c r="B65" s="3">
        <v>4</v>
      </c>
      <c r="C65" s="37" t="s">
        <v>185</v>
      </c>
      <c r="D65" s="8" t="s">
        <v>186</v>
      </c>
      <c r="E65" s="37" t="s">
        <v>182</v>
      </c>
      <c r="F65" s="8" t="s">
        <v>24</v>
      </c>
      <c r="G65" s="37" t="s">
        <v>177</v>
      </c>
      <c r="H65" s="9">
        <v>38.700000000000003</v>
      </c>
      <c r="I65" s="87"/>
      <c r="J65" s="88"/>
    </row>
    <row r="66" spans="1:29" ht="14.4" x14ac:dyDescent="0.3">
      <c r="A66" s="2">
        <f t="shared" si="1"/>
        <v>28</v>
      </c>
      <c r="B66" s="3">
        <v>50</v>
      </c>
      <c r="C66" s="37" t="s">
        <v>254</v>
      </c>
      <c r="D66" s="8" t="s">
        <v>255</v>
      </c>
      <c r="E66" s="37" t="s">
        <v>182</v>
      </c>
      <c r="F66" s="8" t="s">
        <v>24</v>
      </c>
      <c r="G66" s="37" t="s">
        <v>177</v>
      </c>
      <c r="H66" s="9">
        <v>39</v>
      </c>
      <c r="I66" s="87"/>
      <c r="J66" s="88"/>
    </row>
    <row r="67" spans="1:29" ht="14.4" x14ac:dyDescent="0.3">
      <c r="A67" s="2">
        <f t="shared" si="1"/>
        <v>29</v>
      </c>
      <c r="B67" s="3">
        <v>288</v>
      </c>
      <c r="C67" s="37" t="s">
        <v>550</v>
      </c>
      <c r="D67" s="8" t="s">
        <v>551</v>
      </c>
      <c r="E67" s="37" t="s">
        <v>30</v>
      </c>
      <c r="F67" s="8" t="s">
        <v>24</v>
      </c>
      <c r="G67" s="37" t="s">
        <v>177</v>
      </c>
      <c r="H67" s="9">
        <v>39.200000000000003</v>
      </c>
      <c r="I67" s="87"/>
      <c r="J67" s="88"/>
    </row>
    <row r="68" spans="1:29" ht="14.4" x14ac:dyDescent="0.3">
      <c r="A68" s="2">
        <f t="shared" si="1"/>
        <v>30</v>
      </c>
      <c r="B68" s="3">
        <v>282</v>
      </c>
      <c r="C68" s="37" t="s">
        <v>543</v>
      </c>
      <c r="D68" s="8" t="s">
        <v>544</v>
      </c>
      <c r="E68" s="37" t="s">
        <v>30</v>
      </c>
      <c r="F68" s="8" t="s">
        <v>24</v>
      </c>
      <c r="G68" s="37" t="s">
        <v>177</v>
      </c>
      <c r="H68" s="9">
        <v>39.299999999999997</v>
      </c>
      <c r="I68" s="87"/>
      <c r="J68" s="88"/>
    </row>
    <row r="69" spans="1:29" ht="14.4" x14ac:dyDescent="0.3">
      <c r="A69" s="2">
        <f t="shared" si="1"/>
        <v>31</v>
      </c>
      <c r="B69" s="3">
        <v>283</v>
      </c>
      <c r="C69" s="37" t="s">
        <v>325</v>
      </c>
      <c r="D69" s="8" t="s">
        <v>545</v>
      </c>
      <c r="E69" s="37" t="s">
        <v>30</v>
      </c>
      <c r="F69" s="8" t="s">
        <v>24</v>
      </c>
      <c r="G69" s="37" t="s">
        <v>177</v>
      </c>
      <c r="H69" s="9">
        <v>40.4</v>
      </c>
      <c r="I69" s="87"/>
      <c r="J69" s="88"/>
    </row>
    <row r="70" spans="1:29" ht="14.4" x14ac:dyDescent="0.3">
      <c r="A70" s="2">
        <f t="shared" si="1"/>
        <v>32</v>
      </c>
      <c r="B70" s="3">
        <v>68</v>
      </c>
      <c r="C70" s="37" t="s">
        <v>287</v>
      </c>
      <c r="D70" s="8" t="s">
        <v>286</v>
      </c>
      <c r="E70" s="37" t="s">
        <v>182</v>
      </c>
      <c r="F70" s="8" t="s">
        <v>24</v>
      </c>
      <c r="G70" s="37" t="s">
        <v>177</v>
      </c>
      <c r="H70" s="9">
        <v>41.9</v>
      </c>
      <c r="I70" s="87"/>
      <c r="J70" s="88"/>
    </row>
    <row r="71" spans="1:29" ht="14.4" x14ac:dyDescent="0.3">
      <c r="A71" s="2">
        <f t="shared" si="1"/>
        <v>33</v>
      </c>
      <c r="B71" s="3">
        <v>287</v>
      </c>
      <c r="C71" s="37" t="s">
        <v>221</v>
      </c>
      <c r="D71" s="8" t="s">
        <v>213</v>
      </c>
      <c r="E71" s="37" t="s">
        <v>30</v>
      </c>
      <c r="F71" s="8" t="s">
        <v>24</v>
      </c>
      <c r="G71" s="37" t="s">
        <v>177</v>
      </c>
      <c r="H71" s="9">
        <v>42.1</v>
      </c>
      <c r="I71" s="87"/>
      <c r="J71" s="88"/>
    </row>
    <row r="72" spans="1:29" ht="14.4" x14ac:dyDescent="0.3">
      <c r="A72" s="2">
        <f t="shared" si="1"/>
        <v>34</v>
      </c>
      <c r="B72" s="3">
        <v>286</v>
      </c>
      <c r="C72" s="37" t="s">
        <v>247</v>
      </c>
      <c r="D72" s="8" t="s">
        <v>549</v>
      </c>
      <c r="E72" s="37" t="s">
        <v>30</v>
      </c>
      <c r="F72" s="8" t="s">
        <v>24</v>
      </c>
      <c r="G72" s="37" t="s">
        <v>177</v>
      </c>
      <c r="H72" s="9">
        <v>44.4</v>
      </c>
      <c r="I72" s="87"/>
      <c r="J72" s="88"/>
    </row>
    <row r="73" spans="1:29" x14ac:dyDescent="0.25">
      <c r="B73" s="1" t="s">
        <v>55</v>
      </c>
      <c r="C73" s="32"/>
      <c r="I73" s="128" t="s">
        <v>706</v>
      </c>
      <c r="J73" s="128"/>
    </row>
    <row r="74" spans="1:29" s="1" customFormat="1" x14ac:dyDescent="0.25">
      <c r="A74" s="1" t="s">
        <v>40</v>
      </c>
      <c r="C74" s="32"/>
      <c r="E74" s="32"/>
      <c r="G74" s="32"/>
      <c r="H74" s="80"/>
      <c r="I74" s="128" t="s">
        <v>1</v>
      </c>
      <c r="J74" s="128"/>
      <c r="K74" s="129" t="s">
        <v>577</v>
      </c>
      <c r="L74" s="129"/>
      <c r="M74" s="129"/>
      <c r="N74" s="129"/>
      <c r="O74" s="129"/>
      <c r="P74" s="129"/>
      <c r="Q74" s="129"/>
      <c r="R74" s="129"/>
      <c r="S74" s="129"/>
      <c r="T74" s="38"/>
      <c r="U74" s="129" t="s">
        <v>578</v>
      </c>
      <c r="V74" s="129"/>
      <c r="W74" s="129"/>
      <c r="X74" s="129"/>
      <c r="Y74" s="129"/>
      <c r="Z74" s="129"/>
      <c r="AA74" s="129"/>
      <c r="AB74" s="129"/>
      <c r="AC74" s="129"/>
    </row>
    <row r="75" spans="1:29" s="1" customFormat="1" x14ac:dyDescent="0.25">
      <c r="A75" s="1" t="s">
        <v>1</v>
      </c>
      <c r="B75" s="1" t="s">
        <v>2</v>
      </c>
      <c r="C75" s="32" t="s">
        <v>27</v>
      </c>
      <c r="D75" s="1" t="s">
        <v>28</v>
      </c>
      <c r="E75" s="32" t="s">
        <v>4</v>
      </c>
      <c r="F75" s="1" t="s">
        <v>5</v>
      </c>
      <c r="G75" s="32" t="s">
        <v>579</v>
      </c>
      <c r="H75" s="80" t="s">
        <v>6</v>
      </c>
      <c r="I75" s="85" t="s">
        <v>705</v>
      </c>
      <c r="J75" s="86" t="s">
        <v>476</v>
      </c>
      <c r="K75" s="32" t="s">
        <v>29</v>
      </c>
      <c r="L75" s="1" t="s">
        <v>31</v>
      </c>
      <c r="M75" s="32" t="s">
        <v>34</v>
      </c>
      <c r="N75" s="1" t="s">
        <v>32</v>
      </c>
      <c r="O75" s="32" t="s">
        <v>33</v>
      </c>
      <c r="P75" s="1" t="s">
        <v>30</v>
      </c>
      <c r="Q75" s="32" t="s">
        <v>35</v>
      </c>
      <c r="R75" s="1" t="s">
        <v>42</v>
      </c>
      <c r="S75" s="32" t="s">
        <v>43</v>
      </c>
      <c r="T75" s="38"/>
      <c r="U75" s="32" t="s">
        <v>29</v>
      </c>
      <c r="V75" s="1" t="s">
        <v>31</v>
      </c>
      <c r="W75" s="32" t="s">
        <v>34</v>
      </c>
      <c r="X75" s="1" t="s">
        <v>32</v>
      </c>
      <c r="Y75" s="32" t="s">
        <v>33</v>
      </c>
      <c r="Z75" s="1" t="s">
        <v>30</v>
      </c>
      <c r="AA75" s="32" t="s">
        <v>35</v>
      </c>
      <c r="AB75" s="1" t="s">
        <v>42</v>
      </c>
      <c r="AC75" s="32" t="s">
        <v>43</v>
      </c>
    </row>
    <row r="76" spans="1:29" ht="14.4" x14ac:dyDescent="0.3">
      <c r="A76" s="2">
        <v>1</v>
      </c>
      <c r="B76" s="3">
        <v>53</v>
      </c>
      <c r="C76" s="37" t="s">
        <v>160</v>
      </c>
      <c r="D76" s="8" t="s">
        <v>259</v>
      </c>
      <c r="E76" s="37" t="s">
        <v>182</v>
      </c>
      <c r="F76" s="8" t="s">
        <v>25</v>
      </c>
      <c r="G76" s="37" t="s">
        <v>159</v>
      </c>
      <c r="H76" s="9">
        <v>28.8</v>
      </c>
      <c r="I76" s="87">
        <v>1</v>
      </c>
      <c r="J76" s="88"/>
      <c r="K76" s="32">
        <v>8</v>
      </c>
    </row>
    <row r="77" spans="1:29" ht="14.4" x14ac:dyDescent="0.3">
      <c r="A77" s="2">
        <f t="shared" si="1"/>
        <v>2</v>
      </c>
      <c r="B77" s="3">
        <v>189</v>
      </c>
      <c r="C77" s="37" t="s">
        <v>495</v>
      </c>
      <c r="D77" s="8" t="s">
        <v>496</v>
      </c>
      <c r="E77" s="37" t="s">
        <v>34</v>
      </c>
      <c r="F77" s="8" t="s">
        <v>25</v>
      </c>
      <c r="G77" s="37" t="s">
        <v>159</v>
      </c>
      <c r="H77" s="9">
        <v>28.9</v>
      </c>
      <c r="I77" s="87">
        <v>2</v>
      </c>
      <c r="J77" s="88"/>
      <c r="M77" s="32">
        <v>6</v>
      </c>
    </row>
    <row r="78" spans="1:29" ht="14.4" x14ac:dyDescent="0.3">
      <c r="A78" s="2">
        <f t="shared" si="1"/>
        <v>3</v>
      </c>
      <c r="B78" s="3">
        <v>208</v>
      </c>
      <c r="C78" s="36" t="s">
        <v>521</v>
      </c>
      <c r="D78" s="16" t="s">
        <v>522</v>
      </c>
      <c r="E78" s="36" t="s">
        <v>32</v>
      </c>
      <c r="F78" s="16" t="s">
        <v>25</v>
      </c>
      <c r="G78" s="36" t="s">
        <v>159</v>
      </c>
      <c r="H78" s="9">
        <v>29.5</v>
      </c>
      <c r="I78" s="87">
        <v>3</v>
      </c>
      <c r="J78" s="88"/>
      <c r="N78" s="1">
        <v>5</v>
      </c>
    </row>
    <row r="79" spans="1:29" ht="14.4" x14ac:dyDescent="0.3">
      <c r="A79" s="2">
        <f t="shared" si="1"/>
        <v>4</v>
      </c>
      <c r="B79" s="3">
        <v>252</v>
      </c>
      <c r="C79" s="37" t="s">
        <v>160</v>
      </c>
      <c r="D79" s="8" t="s">
        <v>161</v>
      </c>
      <c r="E79" s="37" t="s">
        <v>33</v>
      </c>
      <c r="F79" s="8" t="s">
        <v>25</v>
      </c>
      <c r="G79" s="37" t="s">
        <v>159</v>
      </c>
      <c r="H79" s="9">
        <v>29.6</v>
      </c>
      <c r="I79" s="87">
        <v>4</v>
      </c>
      <c r="J79" s="88"/>
      <c r="O79" s="32">
        <v>4</v>
      </c>
    </row>
    <row r="80" spans="1:29" ht="14.4" x14ac:dyDescent="0.3">
      <c r="A80" s="2">
        <f t="shared" si="1"/>
        <v>5</v>
      </c>
      <c r="B80" s="3">
        <v>178</v>
      </c>
      <c r="C80" s="37" t="s">
        <v>234</v>
      </c>
      <c r="D80" s="8" t="s">
        <v>484</v>
      </c>
      <c r="E80" s="37" t="s">
        <v>34</v>
      </c>
      <c r="F80" s="8" t="s">
        <v>25</v>
      </c>
      <c r="G80" s="37" t="s">
        <v>159</v>
      </c>
      <c r="H80" s="9">
        <v>29.8</v>
      </c>
      <c r="I80" s="87"/>
      <c r="J80" s="88">
        <v>1</v>
      </c>
      <c r="W80" s="32">
        <v>7</v>
      </c>
    </row>
    <row r="81" spans="1:25" ht="14.4" x14ac:dyDescent="0.3">
      <c r="A81" s="2">
        <f t="shared" si="1"/>
        <v>6</v>
      </c>
      <c r="B81" s="3">
        <v>366</v>
      </c>
      <c r="C81" s="37" t="s">
        <v>391</v>
      </c>
      <c r="D81" s="8" t="s">
        <v>392</v>
      </c>
      <c r="E81" s="37" t="s">
        <v>182</v>
      </c>
      <c r="F81" s="8" t="s">
        <v>25</v>
      </c>
      <c r="G81" s="37" t="s">
        <v>159</v>
      </c>
      <c r="H81" s="9">
        <v>29.9</v>
      </c>
      <c r="I81" s="87"/>
      <c r="J81" s="88">
        <v>2</v>
      </c>
      <c r="U81" s="32">
        <v>5</v>
      </c>
    </row>
    <row r="82" spans="1:25" ht="14.4" x14ac:dyDescent="0.3">
      <c r="A82" s="2">
        <f t="shared" si="1"/>
        <v>7</v>
      </c>
      <c r="B82" s="3">
        <v>171</v>
      </c>
      <c r="C82" s="37" t="s">
        <v>200</v>
      </c>
      <c r="D82" s="8" t="s">
        <v>475</v>
      </c>
      <c r="E82" s="37" t="s">
        <v>34</v>
      </c>
      <c r="F82" s="8" t="s">
        <v>25</v>
      </c>
      <c r="G82" s="37" t="s">
        <v>159</v>
      </c>
      <c r="H82" s="9">
        <v>30</v>
      </c>
      <c r="I82" s="87"/>
      <c r="J82" s="88"/>
    </row>
    <row r="83" spans="1:25" ht="14.4" x14ac:dyDescent="0.3">
      <c r="A83" s="2">
        <f t="shared" si="1"/>
        <v>8</v>
      </c>
      <c r="B83" s="3">
        <v>100</v>
      </c>
      <c r="C83" s="37" t="s">
        <v>332</v>
      </c>
      <c r="D83" s="8" t="s">
        <v>331</v>
      </c>
      <c r="E83" s="37" t="s">
        <v>182</v>
      </c>
      <c r="F83" s="8" t="s">
        <v>25</v>
      </c>
      <c r="G83" s="37" t="s">
        <v>159</v>
      </c>
      <c r="H83" s="9">
        <v>30.2</v>
      </c>
      <c r="I83" s="87"/>
      <c r="J83" s="88"/>
    </row>
    <row r="84" spans="1:25" ht="14.4" x14ac:dyDescent="0.3">
      <c r="A84" s="2">
        <f t="shared" si="1"/>
        <v>9</v>
      </c>
      <c r="B84" s="3">
        <v>163</v>
      </c>
      <c r="C84" s="37" t="s">
        <v>462</v>
      </c>
      <c r="D84" s="8" t="s">
        <v>463</v>
      </c>
      <c r="E84" s="37" t="s">
        <v>34</v>
      </c>
      <c r="F84" s="8" t="s">
        <v>25</v>
      </c>
      <c r="G84" s="37" t="s">
        <v>159</v>
      </c>
      <c r="H84" s="9">
        <v>30.9</v>
      </c>
      <c r="I84" s="87"/>
      <c r="J84" s="88"/>
    </row>
    <row r="85" spans="1:25" ht="14.4" x14ac:dyDescent="0.3">
      <c r="A85" s="2">
        <f t="shared" si="1"/>
        <v>10</v>
      </c>
      <c r="B85" s="3">
        <v>95</v>
      </c>
      <c r="C85" s="37" t="s">
        <v>323</v>
      </c>
      <c r="D85" s="8" t="s">
        <v>324</v>
      </c>
      <c r="E85" s="37" t="s">
        <v>182</v>
      </c>
      <c r="F85" s="8" t="s">
        <v>25</v>
      </c>
      <c r="G85" s="37" t="s">
        <v>159</v>
      </c>
      <c r="H85" s="9">
        <v>31.1</v>
      </c>
      <c r="I85" s="87"/>
      <c r="J85" s="88"/>
    </row>
    <row r="86" spans="1:25" ht="14.4" x14ac:dyDescent="0.3">
      <c r="A86" s="2">
        <f t="shared" si="1"/>
        <v>11</v>
      </c>
      <c r="B86" s="3">
        <v>27</v>
      </c>
      <c r="C86" s="37" t="s">
        <v>219</v>
      </c>
      <c r="D86" s="8" t="s">
        <v>220</v>
      </c>
      <c r="E86" s="37" t="s">
        <v>182</v>
      </c>
      <c r="F86" s="8" t="s">
        <v>25</v>
      </c>
      <c r="G86" s="37" t="s">
        <v>159</v>
      </c>
      <c r="H86" s="9">
        <v>31.8</v>
      </c>
      <c r="I86" s="87"/>
      <c r="J86" s="88"/>
    </row>
    <row r="87" spans="1:25" ht="14.4" x14ac:dyDescent="0.3">
      <c r="A87" s="2">
        <f t="shared" si="1"/>
        <v>12</v>
      </c>
      <c r="B87" s="3">
        <v>346</v>
      </c>
      <c r="C87" s="37" t="s">
        <v>365</v>
      </c>
      <c r="D87" s="8" t="s">
        <v>366</v>
      </c>
      <c r="E87" s="37" t="s">
        <v>182</v>
      </c>
      <c r="F87" s="8" t="s">
        <v>25</v>
      </c>
      <c r="G87" s="37" t="s">
        <v>159</v>
      </c>
      <c r="H87" s="9">
        <v>32.200000000000003</v>
      </c>
      <c r="I87" s="87"/>
      <c r="J87" s="88"/>
    </row>
    <row r="88" spans="1:25" ht="14.4" x14ac:dyDescent="0.3">
      <c r="A88" s="2">
        <f t="shared" si="1"/>
        <v>13</v>
      </c>
      <c r="B88" s="3">
        <v>254</v>
      </c>
      <c r="C88" s="37" t="s">
        <v>163</v>
      </c>
      <c r="D88" s="8" t="s">
        <v>164</v>
      </c>
      <c r="E88" s="37" t="s">
        <v>33</v>
      </c>
      <c r="F88" s="8" t="s">
        <v>25</v>
      </c>
      <c r="G88" s="37" t="s">
        <v>159</v>
      </c>
      <c r="H88" s="9">
        <v>32.4</v>
      </c>
      <c r="I88" s="87"/>
      <c r="J88" s="88">
        <v>3</v>
      </c>
      <c r="Y88" s="32">
        <v>4</v>
      </c>
    </row>
    <row r="89" spans="1:25" ht="14.4" x14ac:dyDescent="0.3">
      <c r="A89" s="2">
        <f t="shared" si="1"/>
        <v>14</v>
      </c>
      <c r="B89" s="3">
        <v>19</v>
      </c>
      <c r="C89" s="37" t="s">
        <v>200</v>
      </c>
      <c r="D89" s="8" t="s">
        <v>206</v>
      </c>
      <c r="E89" s="37" t="s">
        <v>182</v>
      </c>
      <c r="F89" s="8" t="s">
        <v>25</v>
      </c>
      <c r="G89" s="37" t="s">
        <v>159</v>
      </c>
      <c r="H89" s="9">
        <v>33.9</v>
      </c>
      <c r="I89" s="87"/>
      <c r="J89" s="88"/>
    </row>
    <row r="90" spans="1:25" ht="14.4" x14ac:dyDescent="0.3">
      <c r="A90" s="2">
        <f t="shared" si="1"/>
        <v>15</v>
      </c>
      <c r="B90" s="3">
        <v>162</v>
      </c>
      <c r="C90" s="37" t="s">
        <v>464</v>
      </c>
      <c r="D90" s="8" t="s">
        <v>463</v>
      </c>
      <c r="E90" s="37" t="s">
        <v>34</v>
      </c>
      <c r="F90" s="8" t="s">
        <v>25</v>
      </c>
      <c r="G90" s="37" t="s">
        <v>159</v>
      </c>
      <c r="H90" s="9">
        <v>34</v>
      </c>
      <c r="I90" s="87"/>
      <c r="J90" s="88"/>
    </row>
    <row r="91" spans="1:25" ht="14.4" x14ac:dyDescent="0.3">
      <c r="A91" s="2">
        <f t="shared" si="1"/>
        <v>16</v>
      </c>
      <c r="B91" s="3">
        <v>327</v>
      </c>
      <c r="C91" s="37" t="s">
        <v>335</v>
      </c>
      <c r="D91" s="8" t="s">
        <v>336</v>
      </c>
      <c r="E91" s="37" t="s">
        <v>182</v>
      </c>
      <c r="F91" s="8" t="s">
        <v>25</v>
      </c>
      <c r="G91" s="37" t="s">
        <v>159</v>
      </c>
      <c r="H91" s="9">
        <v>34.1</v>
      </c>
      <c r="I91" s="87"/>
      <c r="J91" s="88"/>
    </row>
    <row r="92" spans="1:25" ht="14.4" x14ac:dyDescent="0.3">
      <c r="A92" s="2">
        <f t="shared" si="1"/>
        <v>17</v>
      </c>
      <c r="B92" s="3">
        <v>173</v>
      </c>
      <c r="C92" s="37" t="s">
        <v>465</v>
      </c>
      <c r="D92" s="8" t="s">
        <v>478</v>
      </c>
      <c r="E92" s="37" t="s">
        <v>34</v>
      </c>
      <c r="F92" s="8" t="s">
        <v>25</v>
      </c>
      <c r="G92" s="37" t="s">
        <v>159</v>
      </c>
      <c r="H92" s="9">
        <v>34.200000000000003</v>
      </c>
      <c r="I92" s="87"/>
      <c r="J92" s="88"/>
    </row>
    <row r="93" spans="1:25" ht="14.4" x14ac:dyDescent="0.3">
      <c r="A93" s="2">
        <f t="shared" si="1"/>
        <v>18</v>
      </c>
      <c r="B93" s="3">
        <v>6</v>
      </c>
      <c r="C93" s="37" t="s">
        <v>189</v>
      </c>
      <c r="D93" s="8" t="s">
        <v>190</v>
      </c>
      <c r="E93" s="37" t="s">
        <v>182</v>
      </c>
      <c r="F93" s="8" t="s">
        <v>25</v>
      </c>
      <c r="G93" s="37" t="s">
        <v>159</v>
      </c>
      <c r="H93" s="9">
        <v>35.4</v>
      </c>
      <c r="I93" s="87"/>
      <c r="J93" s="88"/>
    </row>
    <row r="94" spans="1:25" ht="14.4" x14ac:dyDescent="0.3">
      <c r="A94" s="2">
        <f t="shared" si="1"/>
        <v>19</v>
      </c>
      <c r="B94" s="3">
        <v>296</v>
      </c>
      <c r="C94" s="37" t="s">
        <v>540</v>
      </c>
      <c r="D94" s="8" t="s">
        <v>562</v>
      </c>
      <c r="E94" s="37" t="s">
        <v>30</v>
      </c>
      <c r="F94" s="8" t="s">
        <v>25</v>
      </c>
      <c r="G94" s="37" t="s">
        <v>159</v>
      </c>
      <c r="H94" s="9">
        <v>35.9</v>
      </c>
      <c r="I94" s="87">
        <v>5</v>
      </c>
      <c r="J94" s="88"/>
      <c r="P94" s="1">
        <v>3</v>
      </c>
    </row>
    <row r="95" spans="1:25" ht="14.4" x14ac:dyDescent="0.3">
      <c r="A95" s="2">
        <f t="shared" si="1"/>
        <v>20</v>
      </c>
      <c r="B95" s="3">
        <v>164</v>
      </c>
      <c r="C95" s="37" t="s">
        <v>465</v>
      </c>
      <c r="D95" s="8" t="s">
        <v>466</v>
      </c>
      <c r="E95" s="37" t="s">
        <v>34</v>
      </c>
      <c r="F95" s="8" t="s">
        <v>25</v>
      </c>
      <c r="G95" s="37" t="s">
        <v>159</v>
      </c>
      <c r="H95" s="9">
        <v>37.6</v>
      </c>
      <c r="I95" s="87"/>
      <c r="J95" s="88"/>
    </row>
    <row r="96" spans="1:25" ht="14.4" x14ac:dyDescent="0.3">
      <c r="A96" s="2">
        <f t="shared" si="1"/>
        <v>21</v>
      </c>
      <c r="B96" s="3">
        <v>69</v>
      </c>
      <c r="C96" s="37" t="s">
        <v>288</v>
      </c>
      <c r="D96" s="8" t="s">
        <v>289</v>
      </c>
      <c r="E96" s="37" t="s">
        <v>182</v>
      </c>
      <c r="F96" s="8" t="s">
        <v>25</v>
      </c>
      <c r="G96" s="37" t="s">
        <v>159</v>
      </c>
      <c r="H96" s="9">
        <v>37.700000000000003</v>
      </c>
      <c r="I96" s="87"/>
      <c r="J96" s="88"/>
    </row>
    <row r="97" spans="1:29" ht="14.4" x14ac:dyDescent="0.3">
      <c r="A97" s="2">
        <f t="shared" si="1"/>
        <v>22</v>
      </c>
      <c r="B97" s="3">
        <v>289</v>
      </c>
      <c r="C97" s="37" t="s">
        <v>552</v>
      </c>
      <c r="D97" s="8" t="s">
        <v>179</v>
      </c>
      <c r="E97" s="37" t="s">
        <v>30</v>
      </c>
      <c r="F97" s="8" t="s">
        <v>25</v>
      </c>
      <c r="G97" s="37" t="s">
        <v>159</v>
      </c>
      <c r="H97" s="9">
        <v>37.799999999999997</v>
      </c>
      <c r="I97" s="87"/>
      <c r="J97" s="88">
        <v>4</v>
      </c>
      <c r="Z97" s="1">
        <v>3</v>
      </c>
    </row>
    <row r="98" spans="1:29" ht="14.4" x14ac:dyDescent="0.3">
      <c r="A98" s="2">
        <f t="shared" si="1"/>
        <v>23</v>
      </c>
      <c r="B98" s="3">
        <v>251</v>
      </c>
      <c r="C98" s="37" t="s">
        <v>157</v>
      </c>
      <c r="D98" s="8" t="s">
        <v>158</v>
      </c>
      <c r="E98" s="37" t="s">
        <v>33</v>
      </c>
      <c r="F98" s="8" t="s">
        <v>25</v>
      </c>
      <c r="G98" s="37" t="s">
        <v>159</v>
      </c>
      <c r="H98" s="9">
        <v>38.1</v>
      </c>
      <c r="I98" s="87"/>
      <c r="J98" s="88"/>
    </row>
    <row r="99" spans="1:29" x14ac:dyDescent="0.25">
      <c r="B99" s="1" t="s">
        <v>55</v>
      </c>
      <c r="C99" s="32"/>
      <c r="I99" s="128" t="s">
        <v>706</v>
      </c>
      <c r="J99" s="128"/>
    </row>
    <row r="100" spans="1:29" s="1" customFormat="1" x14ac:dyDescent="0.25">
      <c r="A100" s="1" t="s">
        <v>38</v>
      </c>
      <c r="C100" s="32"/>
      <c r="E100" s="32"/>
      <c r="G100" s="32"/>
      <c r="H100" s="80"/>
      <c r="I100" s="128" t="s">
        <v>1</v>
      </c>
      <c r="J100" s="128"/>
      <c r="K100" s="129" t="s">
        <v>577</v>
      </c>
      <c r="L100" s="129"/>
      <c r="M100" s="129"/>
      <c r="N100" s="129"/>
      <c r="O100" s="129"/>
      <c r="P100" s="129"/>
      <c r="Q100" s="129"/>
      <c r="R100" s="129"/>
      <c r="S100" s="129"/>
      <c r="T100" s="38"/>
      <c r="U100" s="129" t="s">
        <v>578</v>
      </c>
      <c r="V100" s="129"/>
      <c r="W100" s="129"/>
      <c r="X100" s="129"/>
      <c r="Y100" s="129"/>
      <c r="Z100" s="129"/>
      <c r="AA100" s="129"/>
      <c r="AB100" s="129"/>
      <c r="AC100" s="129"/>
    </row>
    <row r="101" spans="1:29" s="1" customFormat="1" x14ac:dyDescent="0.25">
      <c r="A101" s="1" t="s">
        <v>1</v>
      </c>
      <c r="B101" s="1" t="s">
        <v>2</v>
      </c>
      <c r="C101" s="32" t="s">
        <v>27</v>
      </c>
      <c r="D101" s="1" t="s">
        <v>28</v>
      </c>
      <c r="E101" s="32" t="s">
        <v>4</v>
      </c>
      <c r="F101" s="1" t="s">
        <v>5</v>
      </c>
      <c r="G101" s="32" t="s">
        <v>579</v>
      </c>
      <c r="H101" s="80" t="s">
        <v>6</v>
      </c>
      <c r="I101" s="85" t="s">
        <v>705</v>
      </c>
      <c r="J101" s="86" t="s">
        <v>476</v>
      </c>
      <c r="K101" s="32" t="s">
        <v>29</v>
      </c>
      <c r="L101" s="1" t="s">
        <v>31</v>
      </c>
      <c r="M101" s="32" t="s">
        <v>34</v>
      </c>
      <c r="N101" s="1" t="s">
        <v>32</v>
      </c>
      <c r="O101" s="32" t="s">
        <v>33</v>
      </c>
      <c r="P101" s="1" t="s">
        <v>30</v>
      </c>
      <c r="Q101" s="32" t="s">
        <v>35</v>
      </c>
      <c r="R101" s="1" t="s">
        <v>42</v>
      </c>
      <c r="S101" s="32" t="s">
        <v>43</v>
      </c>
      <c r="T101" s="38"/>
      <c r="U101" s="32" t="s">
        <v>29</v>
      </c>
      <c r="V101" s="1" t="s">
        <v>31</v>
      </c>
      <c r="W101" s="32" t="s">
        <v>34</v>
      </c>
      <c r="X101" s="1" t="s">
        <v>32</v>
      </c>
      <c r="Y101" s="32" t="s">
        <v>33</v>
      </c>
      <c r="Z101" s="1" t="s">
        <v>30</v>
      </c>
      <c r="AA101" s="32" t="s">
        <v>35</v>
      </c>
      <c r="AB101" s="1" t="s">
        <v>42</v>
      </c>
      <c r="AC101" s="32" t="s">
        <v>43</v>
      </c>
    </row>
    <row r="102" spans="1:29" ht="14.4" x14ac:dyDescent="0.3">
      <c r="A102" s="2">
        <v>1</v>
      </c>
      <c r="B102" s="3">
        <v>201</v>
      </c>
      <c r="C102" s="36" t="s">
        <v>513</v>
      </c>
      <c r="D102" s="16" t="s">
        <v>514</v>
      </c>
      <c r="E102" s="36" t="s">
        <v>32</v>
      </c>
      <c r="F102" s="16" t="s">
        <v>26</v>
      </c>
      <c r="G102" s="36" t="s">
        <v>177</v>
      </c>
      <c r="H102" s="9">
        <v>26.6</v>
      </c>
      <c r="I102" s="87">
        <v>1</v>
      </c>
      <c r="J102" s="88"/>
      <c r="N102" s="1">
        <v>8</v>
      </c>
    </row>
    <row r="103" spans="1:29" ht="14.4" x14ac:dyDescent="0.3">
      <c r="A103" s="2">
        <f t="shared" ref="A103:A139" si="2">A102+1</f>
        <v>2</v>
      </c>
      <c r="B103" s="3">
        <v>326</v>
      </c>
      <c r="C103" s="37" t="s">
        <v>333</v>
      </c>
      <c r="D103" s="8" t="s">
        <v>334</v>
      </c>
      <c r="E103" s="37" t="s">
        <v>182</v>
      </c>
      <c r="F103" s="8" t="s">
        <v>26</v>
      </c>
      <c r="G103" s="37" t="s">
        <v>177</v>
      </c>
      <c r="H103" s="9">
        <v>27.7</v>
      </c>
      <c r="I103" s="87">
        <v>2</v>
      </c>
      <c r="J103" s="88"/>
      <c r="K103" s="32">
        <v>6</v>
      </c>
    </row>
    <row r="104" spans="1:29" ht="14.4" x14ac:dyDescent="0.3">
      <c r="A104" s="2">
        <f t="shared" si="2"/>
        <v>3</v>
      </c>
      <c r="B104" s="3">
        <v>187</v>
      </c>
      <c r="C104" s="37" t="s">
        <v>493</v>
      </c>
      <c r="D104" s="8" t="s">
        <v>492</v>
      </c>
      <c r="E104" s="37" t="s">
        <v>34</v>
      </c>
      <c r="F104" s="8" t="s">
        <v>26</v>
      </c>
      <c r="G104" s="37" t="s">
        <v>177</v>
      </c>
      <c r="H104" s="9">
        <v>29</v>
      </c>
      <c r="I104" s="87">
        <v>3</v>
      </c>
      <c r="J104" s="88"/>
      <c r="M104" s="32">
        <v>5</v>
      </c>
    </row>
    <row r="105" spans="1:29" ht="14.4" x14ac:dyDescent="0.3">
      <c r="A105" s="2">
        <f t="shared" si="2"/>
        <v>4</v>
      </c>
      <c r="B105" s="3">
        <v>117</v>
      </c>
      <c r="C105" s="37" t="s">
        <v>441</v>
      </c>
      <c r="D105" s="8" t="s">
        <v>442</v>
      </c>
      <c r="E105" s="37" t="s">
        <v>31</v>
      </c>
      <c r="F105" s="8" t="s">
        <v>26</v>
      </c>
      <c r="G105" s="37" t="s">
        <v>177</v>
      </c>
      <c r="H105" s="9">
        <v>29.3</v>
      </c>
      <c r="I105" s="87">
        <v>4</v>
      </c>
      <c r="J105" s="88"/>
      <c r="L105" s="1">
        <v>4</v>
      </c>
    </row>
    <row r="106" spans="1:29" ht="14.4" x14ac:dyDescent="0.3">
      <c r="A106" s="2">
        <f t="shared" si="2"/>
        <v>5</v>
      </c>
      <c r="B106" s="3">
        <v>167</v>
      </c>
      <c r="C106" s="37" t="s">
        <v>471</v>
      </c>
      <c r="D106" s="8" t="s">
        <v>164</v>
      </c>
      <c r="E106" s="37" t="s">
        <v>34</v>
      </c>
      <c r="F106" s="8" t="s">
        <v>26</v>
      </c>
      <c r="G106" s="37" t="s">
        <v>177</v>
      </c>
      <c r="H106" s="9">
        <v>29.9</v>
      </c>
      <c r="I106" s="87"/>
      <c r="J106" s="88">
        <v>1</v>
      </c>
      <c r="W106" s="32">
        <v>7</v>
      </c>
    </row>
    <row r="107" spans="1:29" ht="14.4" x14ac:dyDescent="0.3">
      <c r="A107" s="2">
        <f t="shared" si="2"/>
        <v>6</v>
      </c>
      <c r="B107" s="3">
        <v>42</v>
      </c>
      <c r="C107" s="37" t="s">
        <v>242</v>
      </c>
      <c r="D107" s="8" t="s">
        <v>243</v>
      </c>
      <c r="E107" s="37" t="s">
        <v>182</v>
      </c>
      <c r="F107" s="8" t="s">
        <v>26</v>
      </c>
      <c r="G107" s="37" t="s">
        <v>177</v>
      </c>
      <c r="H107" s="9">
        <v>30</v>
      </c>
      <c r="I107" s="87"/>
      <c r="J107" s="88">
        <v>2</v>
      </c>
      <c r="U107" s="32">
        <v>5</v>
      </c>
    </row>
    <row r="108" spans="1:29" ht="14.4" x14ac:dyDescent="0.3">
      <c r="A108" s="2">
        <f t="shared" si="2"/>
        <v>7</v>
      </c>
      <c r="B108" s="3">
        <v>26</v>
      </c>
      <c r="C108" s="37" t="s">
        <v>217</v>
      </c>
      <c r="D108" s="8" t="s">
        <v>218</v>
      </c>
      <c r="E108" s="37" t="s">
        <v>182</v>
      </c>
      <c r="F108" s="8" t="s">
        <v>26</v>
      </c>
      <c r="G108" s="37" t="s">
        <v>177</v>
      </c>
      <c r="H108" s="9">
        <v>30.3</v>
      </c>
      <c r="I108" s="87"/>
      <c r="J108" s="88"/>
    </row>
    <row r="109" spans="1:29" ht="14.4" x14ac:dyDescent="0.3">
      <c r="A109" s="2">
        <f t="shared" si="2"/>
        <v>8</v>
      </c>
      <c r="B109" s="3">
        <v>166</v>
      </c>
      <c r="C109" s="37" t="s">
        <v>469</v>
      </c>
      <c r="D109" s="8" t="s">
        <v>470</v>
      </c>
      <c r="E109" s="37" t="s">
        <v>34</v>
      </c>
      <c r="F109" s="8" t="s">
        <v>26</v>
      </c>
      <c r="G109" s="37" t="s">
        <v>177</v>
      </c>
      <c r="H109" s="9">
        <v>30.3</v>
      </c>
      <c r="I109" s="87"/>
      <c r="J109" s="88"/>
    </row>
    <row r="110" spans="1:29" ht="14.4" x14ac:dyDescent="0.3">
      <c r="A110" s="2">
        <f t="shared" si="2"/>
        <v>9</v>
      </c>
      <c r="B110" s="3">
        <v>57</v>
      </c>
      <c r="C110" s="37" t="s">
        <v>265</v>
      </c>
      <c r="D110" s="8" t="s">
        <v>266</v>
      </c>
      <c r="E110" s="37" t="s">
        <v>182</v>
      </c>
      <c r="F110" s="8" t="s">
        <v>26</v>
      </c>
      <c r="G110" s="37" t="s">
        <v>177</v>
      </c>
      <c r="H110" s="9">
        <v>30.5</v>
      </c>
      <c r="I110" s="87"/>
      <c r="J110" s="88"/>
    </row>
    <row r="111" spans="1:29" ht="14.4" x14ac:dyDescent="0.3">
      <c r="A111" s="2">
        <f t="shared" si="2"/>
        <v>10</v>
      </c>
      <c r="B111" s="3">
        <v>33</v>
      </c>
      <c r="C111" s="37" t="s">
        <v>228</v>
      </c>
      <c r="D111" s="8" t="s">
        <v>227</v>
      </c>
      <c r="E111" s="37" t="s">
        <v>182</v>
      </c>
      <c r="F111" s="8" t="s">
        <v>26</v>
      </c>
      <c r="G111" s="37" t="s">
        <v>177</v>
      </c>
      <c r="H111" s="9">
        <v>30.7</v>
      </c>
      <c r="I111" s="87"/>
      <c r="J111" s="88"/>
    </row>
    <row r="112" spans="1:29" ht="14.4" x14ac:dyDescent="0.3">
      <c r="A112" s="2">
        <f t="shared" si="2"/>
        <v>11</v>
      </c>
      <c r="B112" s="3">
        <v>176</v>
      </c>
      <c r="C112" s="37" t="s">
        <v>269</v>
      </c>
      <c r="D112" s="8" t="s">
        <v>483</v>
      </c>
      <c r="E112" s="37" t="s">
        <v>34</v>
      </c>
      <c r="F112" s="8" t="s">
        <v>26</v>
      </c>
      <c r="G112" s="37" t="s">
        <v>177</v>
      </c>
      <c r="H112" s="9">
        <v>31.4</v>
      </c>
      <c r="I112" s="87"/>
      <c r="J112" s="88"/>
    </row>
    <row r="113" spans="1:16" ht="14.4" x14ac:dyDescent="0.3">
      <c r="A113" s="2">
        <f t="shared" si="2"/>
        <v>12</v>
      </c>
      <c r="B113" s="3">
        <v>23</v>
      </c>
      <c r="C113" s="37" t="s">
        <v>212</v>
      </c>
      <c r="D113" s="8" t="s">
        <v>213</v>
      </c>
      <c r="E113" s="37" t="s">
        <v>182</v>
      </c>
      <c r="F113" s="8" t="s">
        <v>26</v>
      </c>
      <c r="G113" s="37" t="s">
        <v>177</v>
      </c>
      <c r="H113" s="9">
        <v>31.5</v>
      </c>
      <c r="I113" s="87"/>
      <c r="J113" s="88"/>
    </row>
    <row r="114" spans="1:16" ht="14.4" x14ac:dyDescent="0.3">
      <c r="A114" s="2">
        <f t="shared" si="2"/>
        <v>13</v>
      </c>
      <c r="B114" s="3">
        <v>378</v>
      </c>
      <c r="C114" s="37" t="s">
        <v>409</v>
      </c>
      <c r="D114" s="8" t="s">
        <v>410</v>
      </c>
      <c r="E114" s="37" t="s">
        <v>182</v>
      </c>
      <c r="F114" s="8" t="s">
        <v>26</v>
      </c>
      <c r="G114" s="37" t="s">
        <v>177</v>
      </c>
      <c r="H114" s="9">
        <v>31.6</v>
      </c>
      <c r="I114" s="87"/>
      <c r="J114" s="88"/>
    </row>
    <row r="115" spans="1:16" ht="14.4" x14ac:dyDescent="0.3">
      <c r="A115" s="2">
        <f t="shared" si="2"/>
        <v>14</v>
      </c>
      <c r="B115" s="3">
        <v>179</v>
      </c>
      <c r="C115" s="37" t="s">
        <v>485</v>
      </c>
      <c r="D115" s="8" t="s">
        <v>486</v>
      </c>
      <c r="E115" s="37" t="s">
        <v>34</v>
      </c>
      <c r="F115" s="8" t="s">
        <v>26</v>
      </c>
      <c r="G115" s="37" t="s">
        <v>177</v>
      </c>
      <c r="H115" s="9">
        <v>31.8</v>
      </c>
      <c r="I115" s="87"/>
      <c r="J115" s="88"/>
    </row>
    <row r="116" spans="1:16" ht="14.4" x14ac:dyDescent="0.3">
      <c r="A116" s="2">
        <f t="shared" si="2"/>
        <v>15</v>
      </c>
      <c r="B116" s="3">
        <v>328</v>
      </c>
      <c r="C116" s="37" t="s">
        <v>337</v>
      </c>
      <c r="D116" s="8" t="s">
        <v>338</v>
      </c>
      <c r="E116" s="37" t="s">
        <v>182</v>
      </c>
      <c r="F116" s="8" t="s">
        <v>26</v>
      </c>
      <c r="G116" s="37" t="s">
        <v>177</v>
      </c>
      <c r="H116" s="9">
        <v>31.9</v>
      </c>
      <c r="I116" s="87"/>
      <c r="J116" s="88"/>
    </row>
    <row r="117" spans="1:16" ht="14.4" x14ac:dyDescent="0.3">
      <c r="A117" s="2">
        <f t="shared" si="2"/>
        <v>16</v>
      </c>
      <c r="B117" s="3">
        <v>111</v>
      </c>
      <c r="C117" s="37" t="s">
        <v>231</v>
      </c>
      <c r="D117" s="8" t="s">
        <v>435</v>
      </c>
      <c r="E117" s="37" t="s">
        <v>31</v>
      </c>
      <c r="F117" s="8" t="s">
        <v>26</v>
      </c>
      <c r="G117" s="37" t="s">
        <v>177</v>
      </c>
      <c r="H117" s="9">
        <v>31.9</v>
      </c>
      <c r="I117" s="87"/>
      <c r="J117" s="88"/>
    </row>
    <row r="118" spans="1:16" ht="14.4" x14ac:dyDescent="0.3">
      <c r="A118" s="2">
        <f t="shared" si="2"/>
        <v>17</v>
      </c>
      <c r="B118" s="3">
        <v>344</v>
      </c>
      <c r="C118" s="37" t="s">
        <v>363</v>
      </c>
      <c r="D118" s="8" t="s">
        <v>361</v>
      </c>
      <c r="E118" s="37" t="s">
        <v>182</v>
      </c>
      <c r="F118" s="8" t="s">
        <v>26</v>
      </c>
      <c r="G118" s="37" t="s">
        <v>177</v>
      </c>
      <c r="H118" s="9">
        <v>32.1</v>
      </c>
      <c r="I118" s="87"/>
      <c r="J118" s="88"/>
    </row>
    <row r="119" spans="1:16" ht="14.4" x14ac:dyDescent="0.3">
      <c r="A119" s="2">
        <f t="shared" si="2"/>
        <v>18</v>
      </c>
      <c r="B119" s="3">
        <v>77</v>
      </c>
      <c r="C119" s="37" t="s">
        <v>301</v>
      </c>
      <c r="D119" s="8" t="s">
        <v>302</v>
      </c>
      <c r="E119" s="37" t="s">
        <v>182</v>
      </c>
      <c r="F119" s="8" t="s">
        <v>26</v>
      </c>
      <c r="G119" s="37" t="s">
        <v>177</v>
      </c>
      <c r="H119" s="9">
        <v>32.200000000000003</v>
      </c>
      <c r="I119" s="87"/>
      <c r="J119" s="88"/>
    </row>
    <row r="120" spans="1:16" ht="14.4" x14ac:dyDescent="0.3">
      <c r="A120" s="2">
        <f t="shared" si="2"/>
        <v>19</v>
      </c>
      <c r="B120" s="3">
        <v>181</v>
      </c>
      <c r="C120" s="37" t="s">
        <v>433</v>
      </c>
      <c r="D120" s="8" t="s">
        <v>487</v>
      </c>
      <c r="E120" s="37" t="s">
        <v>34</v>
      </c>
      <c r="F120" s="8" t="s">
        <v>26</v>
      </c>
      <c r="G120" s="37" t="s">
        <v>177</v>
      </c>
      <c r="H120" s="9">
        <v>32.4</v>
      </c>
      <c r="I120" s="87"/>
      <c r="J120" s="88"/>
    </row>
    <row r="121" spans="1:16" ht="14.4" x14ac:dyDescent="0.3">
      <c r="A121" s="2">
        <f t="shared" si="2"/>
        <v>20</v>
      </c>
      <c r="B121" s="3">
        <v>5</v>
      </c>
      <c r="C121" s="37" t="s">
        <v>187</v>
      </c>
      <c r="D121" s="8" t="s">
        <v>188</v>
      </c>
      <c r="E121" s="37" t="s">
        <v>182</v>
      </c>
      <c r="F121" s="8" t="s">
        <v>26</v>
      </c>
      <c r="G121" s="37" t="s">
        <v>177</v>
      </c>
      <c r="H121" s="9">
        <v>32.5</v>
      </c>
      <c r="I121" s="87"/>
      <c r="J121" s="88"/>
    </row>
    <row r="122" spans="1:16" ht="14.4" x14ac:dyDescent="0.3">
      <c r="A122" s="2">
        <f t="shared" si="2"/>
        <v>21</v>
      </c>
      <c r="B122" s="3">
        <v>262</v>
      </c>
      <c r="C122" s="37" t="s">
        <v>178</v>
      </c>
      <c r="D122" s="8" t="s">
        <v>179</v>
      </c>
      <c r="E122" s="37" t="s">
        <v>33</v>
      </c>
      <c r="F122" s="8" t="s">
        <v>26</v>
      </c>
      <c r="G122" s="37" t="s">
        <v>177</v>
      </c>
      <c r="H122" s="9">
        <v>32.5</v>
      </c>
      <c r="I122" s="87">
        <v>5</v>
      </c>
      <c r="J122" s="88"/>
      <c r="O122" s="32">
        <v>3</v>
      </c>
    </row>
    <row r="123" spans="1:16" ht="14.4" x14ac:dyDescent="0.3">
      <c r="A123" s="2">
        <f t="shared" si="2"/>
        <v>22</v>
      </c>
      <c r="B123" s="3">
        <v>151</v>
      </c>
      <c r="C123" s="37" t="s">
        <v>195</v>
      </c>
      <c r="D123" s="8" t="s">
        <v>446</v>
      </c>
      <c r="E123" s="37" t="s">
        <v>34</v>
      </c>
      <c r="F123" s="8" t="s">
        <v>26</v>
      </c>
      <c r="G123" s="37" t="s">
        <v>177</v>
      </c>
      <c r="H123" s="9">
        <v>32.799999999999997</v>
      </c>
      <c r="I123" s="87"/>
      <c r="J123" s="88"/>
    </row>
    <row r="124" spans="1:16" ht="14.4" x14ac:dyDescent="0.3">
      <c r="A124" s="2">
        <f t="shared" si="2"/>
        <v>23</v>
      </c>
      <c r="B124" s="3">
        <v>78</v>
      </c>
      <c r="C124" s="37" t="s">
        <v>303</v>
      </c>
      <c r="D124" s="8" t="s">
        <v>304</v>
      </c>
      <c r="E124" s="37" t="s">
        <v>182</v>
      </c>
      <c r="F124" s="8" t="s">
        <v>26</v>
      </c>
      <c r="G124" s="37" t="s">
        <v>177</v>
      </c>
      <c r="H124" s="9">
        <v>32.9</v>
      </c>
      <c r="I124" s="87"/>
      <c r="J124" s="88"/>
    </row>
    <row r="125" spans="1:16" ht="14.4" x14ac:dyDescent="0.3">
      <c r="A125" s="2">
        <f t="shared" si="2"/>
        <v>24</v>
      </c>
      <c r="B125" s="3">
        <v>184</v>
      </c>
      <c r="C125" s="37" t="s">
        <v>315</v>
      </c>
      <c r="D125" s="8" t="s">
        <v>455</v>
      </c>
      <c r="E125" s="37" t="s">
        <v>34</v>
      </c>
      <c r="F125" s="8" t="s">
        <v>26</v>
      </c>
      <c r="G125" s="37" t="s">
        <v>177</v>
      </c>
      <c r="H125" s="9">
        <v>33</v>
      </c>
      <c r="I125" s="87"/>
      <c r="J125" s="88"/>
    </row>
    <row r="126" spans="1:16" ht="14.4" x14ac:dyDescent="0.3">
      <c r="A126" s="2">
        <f t="shared" si="2"/>
        <v>25</v>
      </c>
      <c r="B126" s="3">
        <v>54</v>
      </c>
      <c r="C126" s="37" t="s">
        <v>260</v>
      </c>
      <c r="D126" s="8" t="s">
        <v>261</v>
      </c>
      <c r="E126" s="37" t="s">
        <v>182</v>
      </c>
      <c r="F126" s="8" t="s">
        <v>26</v>
      </c>
      <c r="G126" s="37" t="s">
        <v>177</v>
      </c>
      <c r="H126" s="9">
        <v>33.200000000000003</v>
      </c>
      <c r="I126" s="87"/>
      <c r="J126" s="88"/>
    </row>
    <row r="127" spans="1:16" ht="14.4" x14ac:dyDescent="0.3">
      <c r="A127" s="2">
        <f t="shared" si="2"/>
        <v>26</v>
      </c>
      <c r="B127" s="3">
        <v>160</v>
      </c>
      <c r="C127" s="37" t="s">
        <v>269</v>
      </c>
      <c r="D127" s="8" t="s">
        <v>460</v>
      </c>
      <c r="E127" s="37" t="s">
        <v>34</v>
      </c>
      <c r="F127" s="8" t="s">
        <v>26</v>
      </c>
      <c r="G127" s="37" t="s">
        <v>177</v>
      </c>
      <c r="H127" s="9">
        <v>33.6</v>
      </c>
      <c r="I127" s="87"/>
      <c r="J127" s="88"/>
    </row>
    <row r="128" spans="1:16" ht="14.4" x14ac:dyDescent="0.3">
      <c r="A128" s="2">
        <f t="shared" si="2"/>
        <v>27</v>
      </c>
      <c r="B128" s="3">
        <v>294</v>
      </c>
      <c r="C128" s="37" t="s">
        <v>559</v>
      </c>
      <c r="D128" s="8" t="s">
        <v>558</v>
      </c>
      <c r="E128" s="37" t="s">
        <v>30</v>
      </c>
      <c r="F128" s="8" t="s">
        <v>26</v>
      </c>
      <c r="G128" s="37" t="s">
        <v>177</v>
      </c>
      <c r="H128" s="9">
        <v>33.700000000000003</v>
      </c>
      <c r="I128" s="87">
        <v>6</v>
      </c>
      <c r="J128" s="88"/>
      <c r="P128" s="1">
        <v>2</v>
      </c>
    </row>
    <row r="129" spans="1:29" ht="14.4" x14ac:dyDescent="0.3">
      <c r="A129" s="2">
        <f t="shared" si="2"/>
        <v>28</v>
      </c>
      <c r="B129" s="3">
        <v>406</v>
      </c>
      <c r="C129" s="37" t="s">
        <v>225</v>
      </c>
      <c r="D129" s="8" t="s">
        <v>793</v>
      </c>
      <c r="E129" s="37" t="s">
        <v>34</v>
      </c>
      <c r="F129" s="8" t="s">
        <v>26</v>
      </c>
      <c r="G129" s="37" t="s">
        <v>177</v>
      </c>
      <c r="H129" s="9">
        <v>33.9</v>
      </c>
      <c r="I129" s="87"/>
      <c r="J129" s="88"/>
    </row>
    <row r="130" spans="1:29" ht="14.4" x14ac:dyDescent="0.3">
      <c r="A130" s="2">
        <f t="shared" si="2"/>
        <v>29</v>
      </c>
      <c r="B130" s="3">
        <v>404</v>
      </c>
      <c r="C130" s="37" t="s">
        <v>254</v>
      </c>
      <c r="D130" s="8" t="s">
        <v>457</v>
      </c>
      <c r="E130" s="37" t="s">
        <v>34</v>
      </c>
      <c r="F130" s="8" t="s">
        <v>26</v>
      </c>
      <c r="G130" s="37" t="s">
        <v>177</v>
      </c>
      <c r="H130" s="9">
        <v>34.5</v>
      </c>
      <c r="I130" s="87"/>
      <c r="J130" s="88"/>
    </row>
    <row r="131" spans="1:29" ht="14.4" x14ac:dyDescent="0.3">
      <c r="A131" s="2">
        <f t="shared" si="2"/>
        <v>30</v>
      </c>
      <c r="B131" s="3">
        <v>86</v>
      </c>
      <c r="C131" s="37" t="s">
        <v>315</v>
      </c>
      <c r="D131" s="8" t="s">
        <v>316</v>
      </c>
      <c r="E131" s="37" t="s">
        <v>182</v>
      </c>
      <c r="F131" s="8" t="s">
        <v>26</v>
      </c>
      <c r="G131" s="37" t="s">
        <v>177</v>
      </c>
      <c r="H131" s="9">
        <v>34.799999999999997</v>
      </c>
      <c r="I131" s="87"/>
      <c r="J131" s="88"/>
    </row>
    <row r="132" spans="1:29" ht="14.4" x14ac:dyDescent="0.3">
      <c r="A132" s="2">
        <f t="shared" si="2"/>
        <v>31</v>
      </c>
      <c r="B132" s="3">
        <v>337</v>
      </c>
      <c r="C132" s="37" t="s">
        <v>333</v>
      </c>
      <c r="D132" s="8" t="s">
        <v>351</v>
      </c>
      <c r="E132" s="37" t="s">
        <v>182</v>
      </c>
      <c r="F132" s="8" t="s">
        <v>26</v>
      </c>
      <c r="G132" s="37" t="s">
        <v>177</v>
      </c>
      <c r="H132" s="9">
        <v>34.9</v>
      </c>
      <c r="I132" s="87"/>
      <c r="J132" s="88"/>
    </row>
    <row r="133" spans="1:29" ht="14.4" x14ac:dyDescent="0.3">
      <c r="A133" s="2">
        <f t="shared" si="2"/>
        <v>32</v>
      </c>
      <c r="B133" s="3">
        <v>342</v>
      </c>
      <c r="C133" s="37" t="s">
        <v>360</v>
      </c>
      <c r="D133" s="8" t="s">
        <v>361</v>
      </c>
      <c r="E133" s="37" t="s">
        <v>182</v>
      </c>
      <c r="F133" s="8" t="s">
        <v>26</v>
      </c>
      <c r="G133" s="37" t="s">
        <v>177</v>
      </c>
      <c r="H133" s="9">
        <v>35.200000000000003</v>
      </c>
      <c r="I133" s="87"/>
      <c r="J133" s="88"/>
    </row>
    <row r="134" spans="1:29" ht="14.4" x14ac:dyDescent="0.3">
      <c r="A134" s="2">
        <f t="shared" si="2"/>
        <v>33</v>
      </c>
      <c r="B134" s="3">
        <v>88</v>
      </c>
      <c r="C134" s="37" t="s">
        <v>317</v>
      </c>
      <c r="D134" s="8" t="s">
        <v>316</v>
      </c>
      <c r="E134" s="37" t="s">
        <v>182</v>
      </c>
      <c r="F134" s="8" t="s">
        <v>26</v>
      </c>
      <c r="G134" s="37" t="s">
        <v>177</v>
      </c>
      <c r="H134" s="9">
        <v>35.6</v>
      </c>
      <c r="I134" s="87"/>
      <c r="J134" s="88"/>
    </row>
    <row r="135" spans="1:29" ht="14.4" x14ac:dyDescent="0.3">
      <c r="A135" s="2">
        <f t="shared" si="2"/>
        <v>34</v>
      </c>
      <c r="B135" s="3">
        <v>112</v>
      </c>
      <c r="C135" s="37" t="s">
        <v>436</v>
      </c>
      <c r="D135" s="8" t="s">
        <v>430</v>
      </c>
      <c r="E135" s="37" t="s">
        <v>31</v>
      </c>
      <c r="F135" s="8" t="s">
        <v>26</v>
      </c>
      <c r="G135" s="37" t="s">
        <v>177</v>
      </c>
      <c r="H135" s="9">
        <v>35.799999999999997</v>
      </c>
      <c r="I135" s="87"/>
      <c r="J135" s="88">
        <v>3</v>
      </c>
    </row>
    <row r="136" spans="1:29" ht="14.4" x14ac:dyDescent="0.3">
      <c r="A136" s="2">
        <f t="shared" si="2"/>
        <v>35</v>
      </c>
      <c r="B136" s="3">
        <v>64</v>
      </c>
      <c r="C136" s="37" t="s">
        <v>279</v>
      </c>
      <c r="D136" s="8" t="s">
        <v>280</v>
      </c>
      <c r="E136" s="37" t="s">
        <v>182</v>
      </c>
      <c r="F136" s="8" t="s">
        <v>26</v>
      </c>
      <c r="G136" s="37" t="s">
        <v>177</v>
      </c>
      <c r="H136" s="9">
        <v>36.799999999999997</v>
      </c>
      <c r="I136" s="87"/>
      <c r="J136" s="88"/>
      <c r="K136" s="45"/>
      <c r="L136" s="46"/>
      <c r="M136" s="45"/>
      <c r="N136" s="46"/>
      <c r="O136" s="45"/>
      <c r="P136" s="46"/>
      <c r="Q136" s="45"/>
      <c r="R136" s="46"/>
      <c r="S136" s="45"/>
      <c r="T136" s="47"/>
      <c r="U136" s="45"/>
      <c r="V136" s="46"/>
      <c r="W136" s="45"/>
      <c r="X136" s="46"/>
      <c r="Y136" s="45"/>
      <c r="Z136" s="46"/>
      <c r="AA136" s="45"/>
      <c r="AB136" s="46"/>
      <c r="AC136" s="45"/>
    </row>
    <row r="137" spans="1:29" ht="14.4" x14ac:dyDescent="0.3">
      <c r="A137" s="2">
        <f t="shared" si="2"/>
        <v>36</v>
      </c>
      <c r="B137" s="3">
        <v>295</v>
      </c>
      <c r="C137" s="37" t="s">
        <v>560</v>
      </c>
      <c r="D137" s="8" t="s">
        <v>561</v>
      </c>
      <c r="E137" s="37" t="s">
        <v>30</v>
      </c>
      <c r="F137" s="8" t="s">
        <v>26</v>
      </c>
      <c r="G137" s="37" t="s">
        <v>177</v>
      </c>
      <c r="H137" s="9">
        <v>37.1</v>
      </c>
      <c r="I137" s="87"/>
      <c r="J137" s="88">
        <v>4</v>
      </c>
    </row>
    <row r="138" spans="1:29" ht="14.4" x14ac:dyDescent="0.3">
      <c r="A138" s="2">
        <f t="shared" si="2"/>
        <v>37</v>
      </c>
      <c r="B138" s="3">
        <v>302</v>
      </c>
      <c r="C138" s="37" t="s">
        <v>325</v>
      </c>
      <c r="D138" s="8" t="s">
        <v>568</v>
      </c>
      <c r="E138" s="37" t="s">
        <v>35</v>
      </c>
      <c r="F138" s="8" t="s">
        <v>26</v>
      </c>
      <c r="G138" s="37" t="s">
        <v>177</v>
      </c>
      <c r="H138" s="9">
        <v>37.799999999999997</v>
      </c>
      <c r="I138" s="87">
        <v>7</v>
      </c>
      <c r="J138" s="88"/>
    </row>
    <row r="139" spans="1:29" ht="14.4" x14ac:dyDescent="0.3">
      <c r="A139" s="2">
        <f t="shared" si="2"/>
        <v>38</v>
      </c>
      <c r="B139" s="3">
        <v>193</v>
      </c>
      <c r="C139" s="37" t="s">
        <v>325</v>
      </c>
      <c r="D139" s="8" t="s">
        <v>503</v>
      </c>
      <c r="E139" s="37" t="s">
        <v>34</v>
      </c>
      <c r="F139" s="8" t="s">
        <v>26</v>
      </c>
      <c r="G139" s="37" t="s">
        <v>177</v>
      </c>
      <c r="H139" s="9">
        <v>38.4</v>
      </c>
      <c r="I139" s="87"/>
      <c r="J139" s="88"/>
    </row>
    <row r="140" spans="1:29" ht="14.4" x14ac:dyDescent="0.3">
      <c r="I140" s="87"/>
      <c r="J140" s="88"/>
    </row>
    <row r="141" spans="1:29" ht="14.4" x14ac:dyDescent="0.3">
      <c r="I141" s="87"/>
      <c r="J141" s="88"/>
    </row>
    <row r="142" spans="1:29" ht="14.4" x14ac:dyDescent="0.3">
      <c r="I142" s="87"/>
      <c r="J142" s="88"/>
    </row>
    <row r="143" spans="1:29" ht="14.4" x14ac:dyDescent="0.3">
      <c r="I143" s="87"/>
      <c r="J143" s="88"/>
    </row>
    <row r="144" spans="1:29" ht="14.4" x14ac:dyDescent="0.3">
      <c r="I144" s="87"/>
      <c r="J144" s="88"/>
    </row>
    <row r="145" spans="9:10" ht="14.4" x14ac:dyDescent="0.3">
      <c r="I145" s="87"/>
      <c r="J145" s="88"/>
    </row>
    <row r="146" spans="9:10" ht="14.4" x14ac:dyDescent="0.3">
      <c r="I146" s="87"/>
      <c r="J146" s="88"/>
    </row>
    <row r="147" spans="9:10" ht="14.4" x14ac:dyDescent="0.3">
      <c r="I147" s="87"/>
      <c r="J147" s="88"/>
    </row>
    <row r="148" spans="9:10" ht="14.4" x14ac:dyDescent="0.3">
      <c r="I148" s="87"/>
      <c r="J148" s="88"/>
    </row>
    <row r="149" spans="9:10" ht="14.4" x14ac:dyDescent="0.3">
      <c r="I149" s="87"/>
      <c r="J149" s="88"/>
    </row>
    <row r="150" spans="9:10" ht="14.4" x14ac:dyDescent="0.3">
      <c r="I150" s="87"/>
      <c r="J150" s="88"/>
    </row>
    <row r="182" spans="3:29" ht="13.8" thickBot="1" x14ac:dyDescent="0.3"/>
    <row r="183" spans="3:29" s="1" customFormat="1" ht="13.8" thickBot="1" x14ac:dyDescent="0.3">
      <c r="C183" s="32"/>
      <c r="E183" s="32"/>
      <c r="G183" s="32"/>
      <c r="H183" s="81" t="s">
        <v>43</v>
      </c>
      <c r="I183" s="89"/>
      <c r="J183" s="90"/>
      <c r="K183" s="39">
        <f>SUM(K4:K182)</f>
        <v>30</v>
      </c>
      <c r="L183" s="40">
        <f t="shared" ref="L183:R183" si="3">SUM(L4:L182)</f>
        <v>7</v>
      </c>
      <c r="M183" s="39">
        <f t="shared" si="3"/>
        <v>20</v>
      </c>
      <c r="N183" s="40">
        <f t="shared" si="3"/>
        <v>20</v>
      </c>
      <c r="O183" s="39">
        <f t="shared" si="3"/>
        <v>13</v>
      </c>
      <c r="P183" s="40">
        <f t="shared" si="3"/>
        <v>15</v>
      </c>
      <c r="Q183" s="39">
        <f t="shared" si="3"/>
        <v>3</v>
      </c>
      <c r="R183" s="40">
        <f t="shared" si="3"/>
        <v>0</v>
      </c>
      <c r="S183" s="41"/>
      <c r="T183" s="42"/>
      <c r="U183" s="43">
        <f>SUM(U4:U182)</f>
        <v>24</v>
      </c>
      <c r="V183" s="44">
        <f t="shared" ref="V183:AC183" si="4">SUM(V4:V182)</f>
        <v>3</v>
      </c>
      <c r="W183" s="43">
        <f t="shared" si="4"/>
        <v>19</v>
      </c>
      <c r="X183" s="44">
        <f t="shared" si="4"/>
        <v>6</v>
      </c>
      <c r="Y183" s="43">
        <f t="shared" si="4"/>
        <v>8</v>
      </c>
      <c r="Z183" s="44">
        <f t="shared" si="4"/>
        <v>11</v>
      </c>
      <c r="AA183" s="43">
        <f t="shared" si="4"/>
        <v>0</v>
      </c>
      <c r="AB183" s="44">
        <f t="shared" si="4"/>
        <v>0</v>
      </c>
      <c r="AC183" s="43">
        <f t="shared" si="4"/>
        <v>0</v>
      </c>
    </row>
  </sheetData>
  <mergeCells count="16">
    <mergeCell ref="U74:AC74"/>
    <mergeCell ref="I100:J100"/>
    <mergeCell ref="K100:S100"/>
    <mergeCell ref="U100:AC100"/>
    <mergeCell ref="K2:S2"/>
    <mergeCell ref="U2:AC2"/>
    <mergeCell ref="I2:J2"/>
    <mergeCell ref="I37:J37"/>
    <mergeCell ref="K37:S37"/>
    <mergeCell ref="U37:AC37"/>
    <mergeCell ref="I1:J1"/>
    <mergeCell ref="I36:J36"/>
    <mergeCell ref="I73:J73"/>
    <mergeCell ref="I99:J99"/>
    <mergeCell ref="I74:J74"/>
    <mergeCell ref="K74:S74"/>
  </mergeCells>
  <dataValidations count="1">
    <dataValidation type="list" allowBlank="1" showInputMessage="1" showErrorMessage="1" sqref="F76:F98 F39:F72 F102:F139 F4:F35">
      <formula1>$O$1:$O$4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4"/>
  <sheetViews>
    <sheetView workbookViewId="0">
      <pane xSplit="10" ySplit="3" topLeftCell="K64" activePane="bottomRight" state="frozen"/>
      <selection pane="topRight" activeCell="I1" sqref="I1"/>
      <selection pane="bottomLeft" activeCell="A4" sqref="A4"/>
      <selection pane="bottomRight" activeCell="D71" sqref="D71"/>
    </sheetView>
  </sheetViews>
  <sheetFormatPr defaultColWidth="9.109375" defaultRowHeight="13.2" x14ac:dyDescent="0.25"/>
  <cols>
    <col min="1" max="1" width="9.109375" style="2"/>
    <col min="2" max="2" width="9.44140625" style="2" customWidth="1"/>
    <col min="3" max="3" width="21.5546875" style="33" customWidth="1"/>
    <col min="4" max="4" width="20.109375" style="2" bestFit="1" customWidth="1"/>
    <col min="5" max="5" width="11.44140625" style="33" bestFit="1" customWidth="1"/>
    <col min="6" max="6" width="7.88671875" style="2" bestFit="1" customWidth="1"/>
    <col min="7" max="7" width="7.88671875" style="33" customWidth="1"/>
    <col min="8" max="8" width="12.5546875" style="2" customWidth="1"/>
    <col min="9" max="9" width="4.5546875" style="83" customWidth="1"/>
    <col min="10" max="10" width="5" style="84" customWidth="1"/>
    <col min="11" max="11" width="8.88671875" style="32" customWidth="1"/>
    <col min="12" max="12" width="8.88671875" style="1" customWidth="1"/>
    <col min="13" max="13" width="10.6640625" style="32" bestFit="1" customWidth="1"/>
    <col min="14" max="14" width="10.44140625" style="1" bestFit="1" customWidth="1"/>
    <col min="15" max="15" width="12.6640625" style="32" bestFit="1" customWidth="1"/>
    <col min="16" max="16" width="8.88671875" style="1" customWidth="1"/>
    <col min="17" max="17" width="8.88671875" style="32" customWidth="1"/>
    <col min="18" max="18" width="8.88671875" style="1" customWidth="1"/>
    <col min="19" max="19" width="8.88671875" style="32" customWidth="1"/>
    <col min="20" max="20" width="8.88671875" style="38" customWidth="1"/>
    <col min="21" max="21" width="8.88671875" style="32" customWidth="1"/>
    <col min="22" max="22" width="8.88671875" style="1" customWidth="1"/>
    <col min="23" max="23" width="8.88671875" style="32" customWidth="1"/>
    <col min="24" max="24" width="8.88671875" style="1" customWidth="1"/>
    <col min="25" max="25" width="8.88671875" style="32" customWidth="1"/>
    <col min="26" max="26" width="8.88671875" style="1" customWidth="1"/>
    <col min="27" max="27" width="8.88671875" style="32" customWidth="1"/>
    <col min="28" max="28" width="8.88671875" style="1" customWidth="1"/>
    <col min="29" max="29" width="8.88671875" style="32" customWidth="1"/>
    <col min="30" max="16384" width="9.109375" style="2"/>
  </cols>
  <sheetData>
    <row r="1" spans="1:29" x14ac:dyDescent="0.25">
      <c r="B1" s="1" t="s">
        <v>56</v>
      </c>
      <c r="C1" s="32"/>
      <c r="I1" s="128" t="s">
        <v>706</v>
      </c>
      <c r="J1" s="128"/>
    </row>
    <row r="2" spans="1:29" s="1" customFormat="1" x14ac:dyDescent="0.25">
      <c r="A2" s="1" t="s">
        <v>0</v>
      </c>
      <c r="C2" s="32"/>
      <c r="E2" s="32"/>
      <c r="G2" s="32"/>
      <c r="I2" s="128" t="s">
        <v>1</v>
      </c>
      <c r="J2" s="128"/>
      <c r="K2" s="129" t="s">
        <v>577</v>
      </c>
      <c r="L2" s="129"/>
      <c r="M2" s="129"/>
      <c r="N2" s="129"/>
      <c r="O2" s="129"/>
      <c r="P2" s="129"/>
      <c r="Q2" s="129"/>
      <c r="R2" s="129"/>
      <c r="S2" s="129"/>
      <c r="T2" s="38"/>
      <c r="U2" s="129" t="s">
        <v>578</v>
      </c>
      <c r="V2" s="129"/>
      <c r="W2" s="129"/>
      <c r="X2" s="129"/>
      <c r="Y2" s="129"/>
      <c r="Z2" s="129"/>
      <c r="AA2" s="129"/>
      <c r="AB2" s="129"/>
      <c r="AC2" s="129"/>
    </row>
    <row r="3" spans="1:29" s="1" customFormat="1" x14ac:dyDescent="0.25">
      <c r="A3" s="1" t="s">
        <v>707</v>
      </c>
      <c r="B3" s="1" t="s">
        <v>2</v>
      </c>
      <c r="C3" s="32" t="s">
        <v>27</v>
      </c>
      <c r="D3" s="1" t="s">
        <v>28</v>
      </c>
      <c r="E3" s="32" t="s">
        <v>4</v>
      </c>
      <c r="F3" s="1" t="s">
        <v>5</v>
      </c>
      <c r="G3" s="32" t="s">
        <v>579</v>
      </c>
      <c r="H3" s="1" t="s">
        <v>6</v>
      </c>
      <c r="I3" s="85" t="s">
        <v>705</v>
      </c>
      <c r="J3" s="86" t="s">
        <v>476</v>
      </c>
      <c r="K3" s="32" t="s">
        <v>29</v>
      </c>
      <c r="L3" s="1" t="s">
        <v>31</v>
      </c>
      <c r="M3" s="32" t="s">
        <v>34</v>
      </c>
      <c r="N3" s="1" t="s">
        <v>32</v>
      </c>
      <c r="O3" s="32" t="s">
        <v>33</v>
      </c>
      <c r="P3" s="1" t="s">
        <v>30</v>
      </c>
      <c r="Q3" s="32" t="s">
        <v>35</v>
      </c>
      <c r="R3" s="1" t="s">
        <v>42</v>
      </c>
      <c r="S3" s="32" t="s">
        <v>43</v>
      </c>
      <c r="T3" s="38"/>
      <c r="U3" s="32" t="s">
        <v>29</v>
      </c>
      <c r="V3" s="1" t="s">
        <v>31</v>
      </c>
      <c r="W3" s="32" t="s">
        <v>34</v>
      </c>
      <c r="X3" s="1" t="s">
        <v>32</v>
      </c>
      <c r="Y3" s="32" t="s">
        <v>33</v>
      </c>
      <c r="Z3" s="1" t="s">
        <v>30</v>
      </c>
      <c r="AA3" s="32" t="s">
        <v>35</v>
      </c>
      <c r="AB3" s="1" t="s">
        <v>42</v>
      </c>
      <c r="AC3" s="32" t="s">
        <v>43</v>
      </c>
    </row>
    <row r="4" spans="1:29" ht="14.4" x14ac:dyDescent="0.3">
      <c r="A4" s="2">
        <v>1</v>
      </c>
      <c r="B4" s="3">
        <v>101</v>
      </c>
      <c r="C4" s="37" t="s">
        <v>421</v>
      </c>
      <c r="D4" s="8" t="s">
        <v>422</v>
      </c>
      <c r="E4" s="37" t="s">
        <v>31</v>
      </c>
      <c r="F4" s="8" t="s">
        <v>24</v>
      </c>
      <c r="G4" s="37" t="s">
        <v>177</v>
      </c>
      <c r="H4" s="9" t="s">
        <v>607</v>
      </c>
      <c r="I4" s="87">
        <v>1</v>
      </c>
      <c r="J4" s="88"/>
      <c r="L4" s="1">
        <v>8</v>
      </c>
    </row>
    <row r="5" spans="1:29" ht="14.4" x14ac:dyDescent="0.3">
      <c r="A5" s="2">
        <f>A4+1</f>
        <v>2</v>
      </c>
      <c r="B5" s="3">
        <v>284</v>
      </c>
      <c r="C5" s="37" t="s">
        <v>469</v>
      </c>
      <c r="D5" s="8" t="s">
        <v>546</v>
      </c>
      <c r="E5" s="37" t="s">
        <v>30</v>
      </c>
      <c r="F5" s="8" t="s">
        <v>24</v>
      </c>
      <c r="G5" s="37" t="s">
        <v>177</v>
      </c>
      <c r="H5" s="9" t="s">
        <v>608</v>
      </c>
      <c r="I5" s="87">
        <v>2</v>
      </c>
      <c r="J5" s="88"/>
      <c r="P5" s="1">
        <v>6</v>
      </c>
    </row>
    <row r="6" spans="1:29" ht="14.4" x14ac:dyDescent="0.3">
      <c r="A6" s="2">
        <f t="shared" ref="A6:A31" si="0">A5+1</f>
        <v>3</v>
      </c>
      <c r="B6" s="3">
        <v>379</v>
      </c>
      <c r="C6" s="37" t="s">
        <v>251</v>
      </c>
      <c r="D6" s="8" t="s">
        <v>410</v>
      </c>
      <c r="E6" s="37" t="s">
        <v>182</v>
      </c>
      <c r="F6" s="8" t="s">
        <v>24</v>
      </c>
      <c r="G6" s="37" t="s">
        <v>177</v>
      </c>
      <c r="H6" s="9" t="s">
        <v>593</v>
      </c>
      <c r="I6" s="87">
        <v>3</v>
      </c>
      <c r="J6" s="88"/>
      <c r="K6" s="32">
        <v>5</v>
      </c>
    </row>
    <row r="7" spans="1:29" ht="14.4" x14ac:dyDescent="0.3">
      <c r="A7" s="2">
        <f t="shared" si="0"/>
        <v>4</v>
      </c>
      <c r="B7" s="3">
        <v>363</v>
      </c>
      <c r="C7" s="37" t="s">
        <v>387</v>
      </c>
      <c r="D7" s="8" t="s">
        <v>386</v>
      </c>
      <c r="E7" s="37" t="s">
        <v>182</v>
      </c>
      <c r="F7" s="8" t="s">
        <v>24</v>
      </c>
      <c r="G7" s="37" t="s">
        <v>177</v>
      </c>
      <c r="H7" s="9" t="s">
        <v>594</v>
      </c>
      <c r="I7" s="87"/>
      <c r="J7" s="88">
        <v>1</v>
      </c>
      <c r="U7" s="32">
        <v>7</v>
      </c>
    </row>
    <row r="8" spans="1:29" ht="14.4" x14ac:dyDescent="0.3">
      <c r="A8" s="2">
        <f t="shared" si="0"/>
        <v>5</v>
      </c>
      <c r="B8" s="3">
        <v>12</v>
      </c>
      <c r="C8" s="37" t="s">
        <v>195</v>
      </c>
      <c r="D8" s="8" t="s">
        <v>199</v>
      </c>
      <c r="E8" s="37" t="s">
        <v>182</v>
      </c>
      <c r="F8" s="8" t="s">
        <v>24</v>
      </c>
      <c r="G8" s="37" t="s">
        <v>177</v>
      </c>
      <c r="H8" s="9" t="s">
        <v>609</v>
      </c>
      <c r="I8" s="87"/>
      <c r="J8" s="88"/>
    </row>
    <row r="9" spans="1:29" ht="14.4" x14ac:dyDescent="0.3">
      <c r="A9" s="2">
        <f t="shared" si="0"/>
        <v>6</v>
      </c>
      <c r="B9" s="3">
        <v>103</v>
      </c>
      <c r="C9" s="37" t="s">
        <v>425</v>
      </c>
      <c r="D9" s="8" t="s">
        <v>426</v>
      </c>
      <c r="E9" s="37" t="s">
        <v>31</v>
      </c>
      <c r="F9" s="8" t="s">
        <v>24</v>
      </c>
      <c r="G9" s="37" t="s">
        <v>177</v>
      </c>
      <c r="H9" s="9" t="s">
        <v>595</v>
      </c>
      <c r="I9" s="87"/>
      <c r="J9" s="88">
        <v>2</v>
      </c>
      <c r="V9" s="1">
        <v>5</v>
      </c>
    </row>
    <row r="10" spans="1:29" ht="14.4" x14ac:dyDescent="0.3">
      <c r="A10" s="2">
        <f t="shared" si="0"/>
        <v>7</v>
      </c>
      <c r="B10" s="3">
        <v>41</v>
      </c>
      <c r="C10" s="37" t="s">
        <v>240</v>
      </c>
      <c r="D10" s="8" t="s">
        <v>241</v>
      </c>
      <c r="E10" s="37" t="s">
        <v>182</v>
      </c>
      <c r="F10" s="8" t="s">
        <v>24</v>
      </c>
      <c r="G10" s="37" t="s">
        <v>177</v>
      </c>
      <c r="H10" s="9" t="s">
        <v>596</v>
      </c>
      <c r="I10" s="87"/>
      <c r="J10" s="88"/>
    </row>
    <row r="11" spans="1:29" ht="14.4" x14ac:dyDescent="0.3">
      <c r="A11" s="2">
        <f t="shared" si="0"/>
        <v>8</v>
      </c>
      <c r="B11" s="3">
        <v>197</v>
      </c>
      <c r="C11" s="37" t="s">
        <v>488</v>
      </c>
      <c r="D11" s="8" t="s">
        <v>410</v>
      </c>
      <c r="E11" s="37" t="s">
        <v>34</v>
      </c>
      <c r="F11" s="8" t="s">
        <v>24</v>
      </c>
      <c r="G11" s="37" t="s">
        <v>177</v>
      </c>
      <c r="H11" s="9" t="s">
        <v>642</v>
      </c>
      <c r="I11" s="87">
        <v>4</v>
      </c>
      <c r="J11" s="88"/>
      <c r="M11" s="32">
        <v>4</v>
      </c>
    </row>
    <row r="12" spans="1:29" ht="14.4" x14ac:dyDescent="0.3">
      <c r="A12" s="2">
        <f t="shared" si="0"/>
        <v>9</v>
      </c>
      <c r="B12" s="3">
        <v>285</v>
      </c>
      <c r="C12" s="37" t="s">
        <v>547</v>
      </c>
      <c r="D12" s="8" t="s">
        <v>548</v>
      </c>
      <c r="E12" s="37" t="s">
        <v>30</v>
      </c>
      <c r="F12" s="8" t="s">
        <v>24</v>
      </c>
      <c r="G12" s="37" t="s">
        <v>177</v>
      </c>
      <c r="H12" s="9" t="s">
        <v>610</v>
      </c>
      <c r="I12" s="87"/>
      <c r="J12" s="88">
        <v>3</v>
      </c>
      <c r="Z12" s="1">
        <v>4</v>
      </c>
    </row>
    <row r="13" spans="1:29" ht="14.4" x14ac:dyDescent="0.3">
      <c r="A13" s="2">
        <f t="shared" si="0"/>
        <v>10</v>
      </c>
      <c r="B13" s="3">
        <v>263</v>
      </c>
      <c r="C13" s="37" t="s">
        <v>180</v>
      </c>
      <c r="D13" s="8" t="s">
        <v>161</v>
      </c>
      <c r="E13" s="37" t="s">
        <v>33</v>
      </c>
      <c r="F13" s="8" t="s">
        <v>24</v>
      </c>
      <c r="G13" s="37" t="s">
        <v>177</v>
      </c>
      <c r="H13" s="8" t="s">
        <v>597</v>
      </c>
      <c r="I13" s="87">
        <v>5</v>
      </c>
      <c r="J13" s="88"/>
      <c r="O13" s="32">
        <v>3</v>
      </c>
    </row>
    <row r="14" spans="1:29" ht="14.4" x14ac:dyDescent="0.3">
      <c r="A14" s="2">
        <f t="shared" si="0"/>
        <v>11</v>
      </c>
      <c r="B14" s="3">
        <v>50</v>
      </c>
      <c r="C14" s="37" t="s">
        <v>254</v>
      </c>
      <c r="D14" s="8" t="s">
        <v>255</v>
      </c>
      <c r="E14" s="37" t="s">
        <v>182</v>
      </c>
      <c r="F14" s="8" t="s">
        <v>24</v>
      </c>
      <c r="G14" s="37" t="s">
        <v>177</v>
      </c>
      <c r="H14" s="9" t="s">
        <v>598</v>
      </c>
      <c r="I14" s="87"/>
      <c r="J14" s="88"/>
    </row>
    <row r="15" spans="1:29" ht="14.4" x14ac:dyDescent="0.3">
      <c r="A15" s="2">
        <f t="shared" si="0"/>
        <v>12</v>
      </c>
      <c r="B15" s="3">
        <v>367</v>
      </c>
      <c r="C15" s="37" t="s">
        <v>393</v>
      </c>
      <c r="D15" s="8" t="s">
        <v>394</v>
      </c>
      <c r="E15" s="37" t="s">
        <v>182</v>
      </c>
      <c r="F15" s="8" t="s">
        <v>24</v>
      </c>
      <c r="G15" s="37" t="s">
        <v>177</v>
      </c>
      <c r="H15" s="9" t="s">
        <v>611</v>
      </c>
      <c r="I15" s="87"/>
      <c r="J15" s="88"/>
      <c r="K15" s="45"/>
      <c r="L15" s="46"/>
      <c r="M15" s="45"/>
      <c r="N15" s="46"/>
      <c r="O15" s="45"/>
      <c r="P15" s="46"/>
      <c r="Q15" s="45"/>
      <c r="R15" s="46"/>
      <c r="S15" s="45"/>
      <c r="T15" s="47"/>
      <c r="U15" s="45"/>
      <c r="V15" s="46"/>
      <c r="W15" s="45"/>
      <c r="X15" s="46"/>
      <c r="Y15" s="45"/>
      <c r="Z15" s="46"/>
      <c r="AA15" s="45"/>
      <c r="AB15" s="46"/>
      <c r="AC15" s="45"/>
    </row>
    <row r="16" spans="1:29" ht="14.4" x14ac:dyDescent="0.3">
      <c r="A16" s="2">
        <f t="shared" si="0"/>
        <v>13</v>
      </c>
      <c r="B16" s="3">
        <v>282</v>
      </c>
      <c r="C16" s="37" t="s">
        <v>543</v>
      </c>
      <c r="D16" s="8" t="s">
        <v>544</v>
      </c>
      <c r="E16" s="37" t="s">
        <v>30</v>
      </c>
      <c r="F16" s="8" t="s">
        <v>24</v>
      </c>
      <c r="G16" s="37" t="s">
        <v>177</v>
      </c>
      <c r="H16" s="9" t="s">
        <v>612</v>
      </c>
      <c r="I16" s="87"/>
      <c r="J16" s="88"/>
    </row>
    <row r="17" spans="1:23" ht="14.4" x14ac:dyDescent="0.3">
      <c r="A17" s="2">
        <f t="shared" si="0"/>
        <v>14</v>
      </c>
      <c r="B17" s="3">
        <v>34</v>
      </c>
      <c r="C17" s="37" t="s">
        <v>229</v>
      </c>
      <c r="D17" s="8" t="s">
        <v>230</v>
      </c>
      <c r="E17" s="37" t="s">
        <v>182</v>
      </c>
      <c r="F17" s="8" t="s">
        <v>24</v>
      </c>
      <c r="G17" s="37" t="s">
        <v>177</v>
      </c>
      <c r="H17" s="9" t="s">
        <v>613</v>
      </c>
      <c r="I17" s="87"/>
      <c r="J17" s="88"/>
    </row>
    <row r="18" spans="1:23" ht="14.4" x14ac:dyDescent="0.3">
      <c r="A18" s="2">
        <f t="shared" si="0"/>
        <v>15</v>
      </c>
      <c r="B18" s="3">
        <v>61</v>
      </c>
      <c r="C18" s="37" t="s">
        <v>273</v>
      </c>
      <c r="D18" s="8" t="s">
        <v>274</v>
      </c>
      <c r="E18" s="37" t="s">
        <v>182</v>
      </c>
      <c r="F18" s="8" t="s">
        <v>24</v>
      </c>
      <c r="G18" s="37" t="s">
        <v>177</v>
      </c>
      <c r="H18" s="9" t="s">
        <v>614</v>
      </c>
      <c r="I18" s="87"/>
      <c r="J18" s="88"/>
    </row>
    <row r="19" spans="1:23" ht="14.4" x14ac:dyDescent="0.3">
      <c r="A19" s="2">
        <f t="shared" si="0"/>
        <v>16</v>
      </c>
      <c r="B19" s="3">
        <v>73</v>
      </c>
      <c r="C19" s="37" t="s">
        <v>233</v>
      </c>
      <c r="D19" s="8" t="s">
        <v>296</v>
      </c>
      <c r="E19" s="37" t="s">
        <v>182</v>
      </c>
      <c r="F19" s="8" t="s">
        <v>24</v>
      </c>
      <c r="G19" s="37" t="s">
        <v>177</v>
      </c>
      <c r="H19" s="9" t="s">
        <v>599</v>
      </c>
      <c r="I19" s="87"/>
      <c r="J19" s="88"/>
    </row>
    <row r="20" spans="1:23" ht="14.4" x14ac:dyDescent="0.3">
      <c r="A20" s="2">
        <f t="shared" si="0"/>
        <v>17</v>
      </c>
      <c r="B20" s="3">
        <v>10</v>
      </c>
      <c r="C20" s="37" t="s">
        <v>195</v>
      </c>
      <c r="D20" s="8" t="s">
        <v>196</v>
      </c>
      <c r="E20" s="37" t="s">
        <v>182</v>
      </c>
      <c r="F20" s="8" t="s">
        <v>24</v>
      </c>
      <c r="G20" s="37" t="s">
        <v>177</v>
      </c>
      <c r="H20" s="9" t="s">
        <v>615</v>
      </c>
      <c r="I20" s="87"/>
      <c r="J20" s="88"/>
    </row>
    <row r="21" spans="1:23" ht="14.4" x14ac:dyDescent="0.3">
      <c r="A21" s="2">
        <f t="shared" si="0"/>
        <v>18</v>
      </c>
      <c r="B21" s="3">
        <v>298</v>
      </c>
      <c r="C21" s="37" t="s">
        <v>565</v>
      </c>
      <c r="D21" s="8" t="s">
        <v>566</v>
      </c>
      <c r="E21" s="37" t="s">
        <v>30</v>
      </c>
      <c r="F21" s="8" t="s">
        <v>24</v>
      </c>
      <c r="G21" s="37" t="s">
        <v>177</v>
      </c>
      <c r="H21" s="9" t="s">
        <v>600</v>
      </c>
      <c r="I21" s="87"/>
      <c r="J21" s="88"/>
    </row>
    <row r="22" spans="1:23" ht="14.4" x14ac:dyDescent="0.3">
      <c r="A22" s="2">
        <f t="shared" si="0"/>
        <v>19</v>
      </c>
      <c r="B22" s="3">
        <v>72</v>
      </c>
      <c r="C22" s="37" t="s">
        <v>294</v>
      </c>
      <c r="D22" s="8" t="s">
        <v>295</v>
      </c>
      <c r="E22" s="37" t="s">
        <v>182</v>
      </c>
      <c r="F22" s="8" t="s">
        <v>24</v>
      </c>
      <c r="G22" s="37" t="s">
        <v>177</v>
      </c>
      <c r="H22" s="9" t="s">
        <v>616</v>
      </c>
      <c r="I22" s="87"/>
      <c r="J22" s="88"/>
    </row>
    <row r="23" spans="1:23" ht="14.4" x14ac:dyDescent="0.3">
      <c r="A23" s="2">
        <f t="shared" si="0"/>
        <v>20</v>
      </c>
      <c r="B23" s="3">
        <v>371</v>
      </c>
      <c r="C23" s="37" t="s">
        <v>399</v>
      </c>
      <c r="D23" s="8" t="s">
        <v>400</v>
      </c>
      <c r="E23" s="37" t="s">
        <v>182</v>
      </c>
      <c r="F23" s="8" t="s">
        <v>24</v>
      </c>
      <c r="G23" s="37" t="s">
        <v>177</v>
      </c>
      <c r="H23" s="9" t="s">
        <v>617</v>
      </c>
      <c r="I23" s="87"/>
      <c r="J23" s="88"/>
    </row>
    <row r="24" spans="1:23" ht="14.4" x14ac:dyDescent="0.3">
      <c r="A24" s="2">
        <f t="shared" si="0"/>
        <v>21</v>
      </c>
      <c r="B24" s="3">
        <v>335</v>
      </c>
      <c r="C24" s="37" t="s">
        <v>347</v>
      </c>
      <c r="D24" s="8" t="s">
        <v>348</v>
      </c>
      <c r="E24" s="37" t="s">
        <v>182</v>
      </c>
      <c r="F24" s="8" t="s">
        <v>24</v>
      </c>
      <c r="G24" s="37" t="s">
        <v>177</v>
      </c>
      <c r="H24" s="9" t="s">
        <v>618</v>
      </c>
      <c r="I24" s="87"/>
      <c r="J24" s="88"/>
    </row>
    <row r="25" spans="1:23" ht="14.4" x14ac:dyDescent="0.3">
      <c r="A25" s="2">
        <f t="shared" si="0"/>
        <v>22</v>
      </c>
      <c r="B25" s="3">
        <v>288</v>
      </c>
      <c r="C25" s="37" t="s">
        <v>550</v>
      </c>
      <c r="D25" s="8" t="s">
        <v>551</v>
      </c>
      <c r="E25" s="37" t="s">
        <v>30</v>
      </c>
      <c r="F25" s="8" t="s">
        <v>24</v>
      </c>
      <c r="G25" s="37" t="s">
        <v>177</v>
      </c>
      <c r="H25" s="9" t="s">
        <v>601</v>
      </c>
      <c r="I25" s="87"/>
      <c r="J25" s="88"/>
    </row>
    <row r="26" spans="1:23" ht="14.4" x14ac:dyDescent="0.3">
      <c r="A26" s="2">
        <f t="shared" si="0"/>
        <v>23</v>
      </c>
      <c r="B26" s="3">
        <v>210</v>
      </c>
      <c r="C26" s="36" t="s">
        <v>523</v>
      </c>
      <c r="D26" s="16" t="s">
        <v>524</v>
      </c>
      <c r="E26" s="36" t="s">
        <v>32</v>
      </c>
      <c r="F26" s="16" t="s">
        <v>24</v>
      </c>
      <c r="G26" s="36" t="s">
        <v>177</v>
      </c>
      <c r="H26" s="9" t="s">
        <v>602</v>
      </c>
      <c r="I26" s="87">
        <v>6</v>
      </c>
      <c r="J26" s="88"/>
      <c r="N26" s="1">
        <v>2</v>
      </c>
    </row>
    <row r="27" spans="1:23" ht="14.4" x14ac:dyDescent="0.3">
      <c r="A27" s="2">
        <f t="shared" si="0"/>
        <v>24</v>
      </c>
      <c r="B27" s="3">
        <v>304</v>
      </c>
      <c r="C27" s="37" t="s">
        <v>570</v>
      </c>
      <c r="D27" s="8" t="s">
        <v>571</v>
      </c>
      <c r="E27" s="37" t="s">
        <v>35</v>
      </c>
      <c r="F27" s="8" t="s">
        <v>24</v>
      </c>
      <c r="G27" s="37" t="s">
        <v>177</v>
      </c>
      <c r="H27" s="9" t="s">
        <v>619</v>
      </c>
      <c r="I27" s="87">
        <v>7</v>
      </c>
      <c r="J27" s="88"/>
    </row>
    <row r="28" spans="1:23" ht="14.4" x14ac:dyDescent="0.3">
      <c r="A28" s="2">
        <f t="shared" si="0"/>
        <v>25</v>
      </c>
      <c r="B28" s="3">
        <v>157</v>
      </c>
      <c r="C28" s="37" t="s">
        <v>456</v>
      </c>
      <c r="D28" s="8" t="s">
        <v>457</v>
      </c>
      <c r="E28" s="37" t="s">
        <v>34</v>
      </c>
      <c r="F28" s="8" t="s">
        <v>24</v>
      </c>
      <c r="G28" s="37" t="s">
        <v>177</v>
      </c>
      <c r="H28" s="9" t="s">
        <v>620</v>
      </c>
      <c r="I28" s="87"/>
      <c r="J28" s="88">
        <v>4</v>
      </c>
      <c r="W28" s="32">
        <v>3</v>
      </c>
    </row>
    <row r="29" spans="1:23" ht="14.4" x14ac:dyDescent="0.3">
      <c r="A29" s="2">
        <f t="shared" si="0"/>
        <v>26</v>
      </c>
      <c r="B29" s="3">
        <v>91</v>
      </c>
      <c r="C29" s="37" t="s">
        <v>232</v>
      </c>
      <c r="D29" s="8" t="s">
        <v>264</v>
      </c>
      <c r="E29" s="37" t="s">
        <v>182</v>
      </c>
      <c r="F29" s="8" t="s">
        <v>24</v>
      </c>
      <c r="G29" s="37" t="s">
        <v>177</v>
      </c>
      <c r="H29" s="9" t="s">
        <v>604</v>
      </c>
      <c r="I29" s="87"/>
      <c r="J29" s="88"/>
    </row>
    <row r="30" spans="1:23" ht="14.4" x14ac:dyDescent="0.3">
      <c r="A30" s="2">
        <f t="shared" si="0"/>
        <v>27</v>
      </c>
      <c r="B30" s="3">
        <v>194</v>
      </c>
      <c r="C30" s="37" t="s">
        <v>504</v>
      </c>
      <c r="D30" s="8" t="s">
        <v>505</v>
      </c>
      <c r="E30" s="37" t="s">
        <v>34</v>
      </c>
      <c r="F30" s="8" t="s">
        <v>24</v>
      </c>
      <c r="G30" s="37" t="s">
        <v>177</v>
      </c>
      <c r="H30" s="9" t="s">
        <v>605</v>
      </c>
      <c r="I30" s="87"/>
      <c r="J30" s="88"/>
    </row>
    <row r="31" spans="1:23" ht="14.4" x14ac:dyDescent="0.3">
      <c r="A31" s="2">
        <f t="shared" si="0"/>
        <v>28</v>
      </c>
      <c r="B31" s="3">
        <v>102</v>
      </c>
      <c r="C31" s="37" t="s">
        <v>423</v>
      </c>
      <c r="D31" s="8" t="s">
        <v>424</v>
      </c>
      <c r="E31" s="37" t="s">
        <v>31</v>
      </c>
      <c r="F31" s="8" t="s">
        <v>24</v>
      </c>
      <c r="G31" s="37" t="s">
        <v>177</v>
      </c>
      <c r="H31" s="9" t="s">
        <v>606</v>
      </c>
      <c r="I31" s="87"/>
      <c r="J31" s="88"/>
    </row>
    <row r="32" spans="1:23" x14ac:dyDescent="0.25">
      <c r="B32" s="1"/>
      <c r="C32" s="32"/>
      <c r="I32" s="128" t="s">
        <v>706</v>
      </c>
      <c r="J32" s="128"/>
    </row>
    <row r="33" spans="1:29" s="1" customFormat="1" x14ac:dyDescent="0.25">
      <c r="A33" s="1" t="s">
        <v>18</v>
      </c>
      <c r="C33" s="32"/>
      <c r="E33" s="32"/>
      <c r="G33" s="32"/>
      <c r="I33" s="128" t="s">
        <v>1</v>
      </c>
      <c r="J33" s="128"/>
      <c r="K33" s="129" t="s">
        <v>577</v>
      </c>
      <c r="L33" s="129"/>
      <c r="M33" s="129"/>
      <c r="N33" s="129"/>
      <c r="O33" s="129"/>
      <c r="P33" s="129"/>
      <c r="Q33" s="129"/>
      <c r="R33" s="129"/>
      <c r="S33" s="129"/>
      <c r="T33" s="38"/>
      <c r="U33" s="32"/>
      <c r="W33" s="32"/>
      <c r="Y33" s="32"/>
      <c r="AA33" s="32"/>
      <c r="AC33" s="32"/>
    </row>
    <row r="34" spans="1:29" s="1" customFormat="1" x14ac:dyDescent="0.25">
      <c r="A34" s="1" t="s">
        <v>707</v>
      </c>
      <c r="B34" s="1" t="s">
        <v>2</v>
      </c>
      <c r="C34" s="32" t="s">
        <v>27</v>
      </c>
      <c r="D34" s="1" t="s">
        <v>28</v>
      </c>
      <c r="E34" s="32" t="s">
        <v>4</v>
      </c>
      <c r="F34" s="1" t="s">
        <v>5</v>
      </c>
      <c r="G34" s="32" t="s">
        <v>579</v>
      </c>
      <c r="H34" s="1" t="s">
        <v>6</v>
      </c>
      <c r="I34" s="85" t="s">
        <v>705</v>
      </c>
      <c r="J34" s="86" t="s">
        <v>476</v>
      </c>
      <c r="K34" s="32" t="s">
        <v>29</v>
      </c>
      <c r="L34" s="1" t="s">
        <v>31</v>
      </c>
      <c r="M34" s="32" t="s">
        <v>34</v>
      </c>
      <c r="N34" s="1" t="s">
        <v>32</v>
      </c>
      <c r="O34" s="32" t="s">
        <v>33</v>
      </c>
      <c r="P34" s="1" t="s">
        <v>30</v>
      </c>
      <c r="Q34" s="32" t="s">
        <v>35</v>
      </c>
      <c r="R34" s="1" t="s">
        <v>42</v>
      </c>
      <c r="S34" s="32" t="s">
        <v>43</v>
      </c>
      <c r="T34" s="38"/>
      <c r="U34" s="32"/>
      <c r="W34" s="32"/>
      <c r="Y34" s="32"/>
      <c r="AA34" s="32"/>
      <c r="AC34" s="32"/>
    </row>
    <row r="35" spans="1:29" ht="14.4" x14ac:dyDescent="0.3">
      <c r="A35" s="2">
        <v>1</v>
      </c>
      <c r="B35" s="3">
        <v>60</v>
      </c>
      <c r="C35" s="37" t="s">
        <v>271</v>
      </c>
      <c r="D35" s="8" t="s">
        <v>272</v>
      </c>
      <c r="E35" s="37" t="s">
        <v>182</v>
      </c>
      <c r="F35" s="8" t="s">
        <v>23</v>
      </c>
      <c r="G35" s="37" t="s">
        <v>159</v>
      </c>
      <c r="H35" s="9" t="s">
        <v>621</v>
      </c>
      <c r="I35" s="87">
        <v>1</v>
      </c>
      <c r="J35" s="88"/>
      <c r="K35" s="32">
        <v>8</v>
      </c>
    </row>
    <row r="36" spans="1:29" ht="14.4" x14ac:dyDescent="0.3">
      <c r="A36" s="2">
        <f>A35+1</f>
        <v>2</v>
      </c>
      <c r="B36" s="3">
        <v>14</v>
      </c>
      <c r="C36" s="37" t="s">
        <v>200</v>
      </c>
      <c r="D36" s="8" t="s">
        <v>201</v>
      </c>
      <c r="E36" s="37" t="s">
        <v>182</v>
      </c>
      <c r="F36" s="8" t="s">
        <v>23</v>
      </c>
      <c r="G36" s="37" t="s">
        <v>159</v>
      </c>
      <c r="H36" s="9" t="s">
        <v>622</v>
      </c>
      <c r="I36" s="87"/>
      <c r="J36" s="88">
        <v>1</v>
      </c>
      <c r="U36" s="32">
        <v>7</v>
      </c>
    </row>
    <row r="37" spans="1:29" ht="14.4" x14ac:dyDescent="0.3">
      <c r="A37" s="2">
        <f>A36+1</f>
        <v>3</v>
      </c>
      <c r="B37" s="3">
        <v>188</v>
      </c>
      <c r="C37" s="37" t="s">
        <v>449</v>
      </c>
      <c r="D37" s="8" t="s">
        <v>494</v>
      </c>
      <c r="E37" s="37" t="s">
        <v>34</v>
      </c>
      <c r="F37" s="8" t="s">
        <v>23</v>
      </c>
      <c r="G37" s="37" t="s">
        <v>159</v>
      </c>
      <c r="H37" s="9" t="s">
        <v>694</v>
      </c>
      <c r="I37" s="87">
        <v>2</v>
      </c>
      <c r="J37" s="88"/>
      <c r="M37" s="32">
        <v>6</v>
      </c>
    </row>
    <row r="38" spans="1:29" ht="14.4" x14ac:dyDescent="0.3">
      <c r="A38" s="2">
        <f t="shared" ref="A38:A64" si="1">A37+1</f>
        <v>4</v>
      </c>
      <c r="B38" s="3">
        <v>330</v>
      </c>
      <c r="C38" s="37" t="s">
        <v>200</v>
      </c>
      <c r="D38" s="8" t="s">
        <v>341</v>
      </c>
      <c r="E38" s="37" t="s">
        <v>182</v>
      </c>
      <c r="F38" s="8" t="s">
        <v>23</v>
      </c>
      <c r="G38" s="37" t="s">
        <v>159</v>
      </c>
      <c r="H38" s="9" t="s">
        <v>623</v>
      </c>
      <c r="I38" s="87"/>
      <c r="J38" s="88"/>
    </row>
    <row r="39" spans="1:29" ht="14.4" x14ac:dyDescent="0.3">
      <c r="A39" s="2">
        <f t="shared" si="1"/>
        <v>5</v>
      </c>
      <c r="B39" s="3">
        <v>357</v>
      </c>
      <c r="C39" s="37" t="s">
        <v>200</v>
      </c>
      <c r="D39" s="8" t="s">
        <v>378</v>
      </c>
      <c r="E39" s="37" t="s">
        <v>182</v>
      </c>
      <c r="F39" s="8" t="s">
        <v>23</v>
      </c>
      <c r="G39" s="37" t="s">
        <v>159</v>
      </c>
      <c r="H39" s="9" t="s">
        <v>633</v>
      </c>
      <c r="I39" s="87"/>
      <c r="J39" s="88"/>
    </row>
    <row r="40" spans="1:29" ht="14.4" x14ac:dyDescent="0.3">
      <c r="A40" s="2">
        <f t="shared" si="1"/>
        <v>6</v>
      </c>
      <c r="B40" s="3">
        <v>152</v>
      </c>
      <c r="C40" s="37" t="s">
        <v>447</v>
      </c>
      <c r="D40" s="8" t="s">
        <v>448</v>
      </c>
      <c r="E40" s="37" t="s">
        <v>34</v>
      </c>
      <c r="F40" s="8" t="s">
        <v>23</v>
      </c>
      <c r="G40" s="37" t="s">
        <v>159</v>
      </c>
      <c r="H40" s="9" t="s">
        <v>625</v>
      </c>
      <c r="I40" s="87"/>
      <c r="J40" s="88">
        <v>2</v>
      </c>
      <c r="W40" s="32">
        <v>5</v>
      </c>
    </row>
    <row r="41" spans="1:29" ht="14.4" x14ac:dyDescent="0.3">
      <c r="A41" s="2">
        <f t="shared" si="1"/>
        <v>7</v>
      </c>
      <c r="B41" s="3">
        <v>368</v>
      </c>
      <c r="C41" s="37" t="s">
        <v>395</v>
      </c>
      <c r="D41" s="8" t="s">
        <v>396</v>
      </c>
      <c r="E41" s="37" t="s">
        <v>182</v>
      </c>
      <c r="F41" s="8" t="s">
        <v>23</v>
      </c>
      <c r="G41" s="37" t="s">
        <v>159</v>
      </c>
      <c r="H41" s="9" t="s">
        <v>634</v>
      </c>
      <c r="I41" s="87"/>
      <c r="J41" s="88"/>
    </row>
    <row r="42" spans="1:29" ht="14.4" x14ac:dyDescent="0.3">
      <c r="A42" s="2">
        <f t="shared" si="1"/>
        <v>8</v>
      </c>
      <c r="B42" s="3">
        <v>277</v>
      </c>
      <c r="C42" s="37" t="s">
        <v>510</v>
      </c>
      <c r="D42" s="8" t="s">
        <v>536</v>
      </c>
      <c r="E42" s="37" t="s">
        <v>30</v>
      </c>
      <c r="F42" s="8" t="s">
        <v>23</v>
      </c>
      <c r="G42" s="37" t="s">
        <v>159</v>
      </c>
      <c r="H42" s="9" t="s">
        <v>582</v>
      </c>
      <c r="I42" s="87">
        <v>3</v>
      </c>
      <c r="J42" s="88"/>
      <c r="P42" s="1">
        <v>5</v>
      </c>
    </row>
    <row r="43" spans="1:29" ht="14.4" x14ac:dyDescent="0.3">
      <c r="A43" s="2">
        <f t="shared" si="1"/>
        <v>9</v>
      </c>
      <c r="B43" s="3">
        <v>92</v>
      </c>
      <c r="C43" s="37" t="s">
        <v>297</v>
      </c>
      <c r="D43" s="8" t="s">
        <v>319</v>
      </c>
      <c r="E43" s="37" t="s">
        <v>182</v>
      </c>
      <c r="F43" s="8" t="s">
        <v>23</v>
      </c>
      <c r="G43" s="37" t="s">
        <v>159</v>
      </c>
      <c r="H43" s="9" t="s">
        <v>626</v>
      </c>
      <c r="I43" s="87"/>
      <c r="J43" s="88"/>
    </row>
    <row r="44" spans="1:29" ht="14.4" x14ac:dyDescent="0.3">
      <c r="A44" s="2">
        <f t="shared" si="1"/>
        <v>10</v>
      </c>
      <c r="B44" s="3">
        <v>65</v>
      </c>
      <c r="C44" s="37" t="s">
        <v>281</v>
      </c>
      <c r="D44" s="8" t="s">
        <v>282</v>
      </c>
      <c r="E44" s="37" t="s">
        <v>182</v>
      </c>
      <c r="F44" s="8" t="s">
        <v>23</v>
      </c>
      <c r="G44" s="37" t="s">
        <v>159</v>
      </c>
      <c r="H44" s="9" t="s">
        <v>635</v>
      </c>
      <c r="I44" s="87"/>
      <c r="J44" s="88"/>
    </row>
    <row r="45" spans="1:29" ht="14.4" x14ac:dyDescent="0.3">
      <c r="A45" s="2">
        <f t="shared" si="1"/>
        <v>11</v>
      </c>
      <c r="B45" s="3">
        <v>154</v>
      </c>
      <c r="C45" s="37" t="s">
        <v>451</v>
      </c>
      <c r="D45" s="8" t="s">
        <v>452</v>
      </c>
      <c r="E45" s="37" t="s">
        <v>34</v>
      </c>
      <c r="F45" s="8" t="s">
        <v>23</v>
      </c>
      <c r="G45" s="37" t="s">
        <v>159</v>
      </c>
      <c r="H45" s="9" t="s">
        <v>636</v>
      </c>
      <c r="I45" s="87"/>
      <c r="J45" s="88"/>
    </row>
    <row r="46" spans="1:29" ht="14.4" x14ac:dyDescent="0.3">
      <c r="A46" s="2">
        <f t="shared" si="1"/>
        <v>12</v>
      </c>
      <c r="B46" s="3">
        <v>258</v>
      </c>
      <c r="C46" s="37" t="s">
        <v>171</v>
      </c>
      <c r="D46" s="8" t="s">
        <v>164</v>
      </c>
      <c r="E46" s="37" t="s">
        <v>33</v>
      </c>
      <c r="F46" s="8" t="s">
        <v>23</v>
      </c>
      <c r="G46" s="37" t="s">
        <v>159</v>
      </c>
      <c r="H46" s="8" t="s">
        <v>627</v>
      </c>
      <c r="I46" s="87">
        <v>4</v>
      </c>
      <c r="J46" s="88"/>
      <c r="O46" s="32">
        <v>4</v>
      </c>
    </row>
    <row r="47" spans="1:29" ht="14.4" x14ac:dyDescent="0.3">
      <c r="A47" s="2">
        <f t="shared" si="1"/>
        <v>13</v>
      </c>
      <c r="B47" s="3">
        <v>107</v>
      </c>
      <c r="C47" s="37" t="s">
        <v>431</v>
      </c>
      <c r="D47" s="8" t="s">
        <v>432</v>
      </c>
      <c r="E47" s="37" t="s">
        <v>31</v>
      </c>
      <c r="F47" s="8" t="s">
        <v>23</v>
      </c>
      <c r="G47" s="37" t="s">
        <v>159</v>
      </c>
      <c r="H47" s="9" t="s">
        <v>668</v>
      </c>
      <c r="I47" s="87">
        <v>5</v>
      </c>
      <c r="J47" s="88"/>
      <c r="L47" s="1">
        <v>3</v>
      </c>
    </row>
    <row r="48" spans="1:29" ht="14.4" x14ac:dyDescent="0.3">
      <c r="A48" s="2">
        <f t="shared" si="1"/>
        <v>14</v>
      </c>
      <c r="B48" s="3">
        <v>212</v>
      </c>
      <c r="C48" s="36" t="s">
        <v>527</v>
      </c>
      <c r="D48" s="16" t="s">
        <v>528</v>
      </c>
      <c r="E48" s="36" t="s">
        <v>32</v>
      </c>
      <c r="F48" s="16" t="s">
        <v>23</v>
      </c>
      <c r="G48" s="36" t="s">
        <v>159</v>
      </c>
      <c r="H48" s="9" t="s">
        <v>628</v>
      </c>
      <c r="I48" s="87">
        <v>6</v>
      </c>
      <c r="J48" s="88"/>
    </row>
    <row r="49" spans="1:27" ht="14.4" x14ac:dyDescent="0.3">
      <c r="A49" s="2">
        <f t="shared" si="1"/>
        <v>15</v>
      </c>
      <c r="B49" s="3">
        <v>213</v>
      </c>
      <c r="C49" s="36" t="s">
        <v>529</v>
      </c>
      <c r="D49" s="16" t="s">
        <v>528</v>
      </c>
      <c r="E49" s="36" t="s">
        <v>32</v>
      </c>
      <c r="F49" s="16" t="s">
        <v>23</v>
      </c>
      <c r="G49" s="36" t="s">
        <v>159</v>
      </c>
      <c r="H49" s="9" t="s">
        <v>637</v>
      </c>
      <c r="I49" s="87"/>
      <c r="J49" s="88">
        <v>3</v>
      </c>
      <c r="X49" s="1">
        <v>4</v>
      </c>
    </row>
    <row r="50" spans="1:27" ht="14.4" x14ac:dyDescent="0.3">
      <c r="A50" s="2">
        <f t="shared" si="1"/>
        <v>16</v>
      </c>
      <c r="B50" s="3">
        <v>308</v>
      </c>
      <c r="C50" s="37" t="s">
        <v>574</v>
      </c>
      <c r="D50" s="8" t="s">
        <v>575</v>
      </c>
      <c r="E50" s="37" t="s">
        <v>35</v>
      </c>
      <c r="F50" s="8" t="s">
        <v>23</v>
      </c>
      <c r="G50" s="37" t="s">
        <v>159</v>
      </c>
      <c r="H50" s="9" t="s">
        <v>609</v>
      </c>
      <c r="I50" s="87">
        <v>7</v>
      </c>
      <c r="J50" s="88"/>
    </row>
    <row r="51" spans="1:27" ht="14.4" x14ac:dyDescent="0.3">
      <c r="A51" s="2">
        <f t="shared" si="1"/>
        <v>17</v>
      </c>
      <c r="B51" s="3">
        <v>281</v>
      </c>
      <c r="C51" s="37" t="s">
        <v>447</v>
      </c>
      <c r="D51" s="8" t="s">
        <v>542</v>
      </c>
      <c r="E51" s="37" t="s">
        <v>30</v>
      </c>
      <c r="F51" s="8" t="s">
        <v>23</v>
      </c>
      <c r="G51" s="37" t="s">
        <v>159</v>
      </c>
      <c r="H51" s="9" t="s">
        <v>629</v>
      </c>
      <c r="I51" s="87"/>
      <c r="J51" s="88">
        <v>4</v>
      </c>
      <c r="Z51" s="1">
        <v>3</v>
      </c>
    </row>
    <row r="52" spans="1:27" ht="14.4" x14ac:dyDescent="0.3">
      <c r="A52" s="2">
        <f t="shared" si="1"/>
        <v>18</v>
      </c>
      <c r="B52" s="3">
        <v>22</v>
      </c>
      <c r="C52" s="37" t="s">
        <v>210</v>
      </c>
      <c r="D52" s="8" t="s">
        <v>211</v>
      </c>
      <c r="E52" s="37" t="s">
        <v>182</v>
      </c>
      <c r="F52" s="8" t="s">
        <v>23</v>
      </c>
      <c r="G52" s="37" t="s">
        <v>159</v>
      </c>
      <c r="H52" s="9" t="s">
        <v>581</v>
      </c>
      <c r="I52" s="87"/>
      <c r="J52" s="88"/>
    </row>
    <row r="53" spans="1:27" ht="14.4" x14ac:dyDescent="0.3">
      <c r="A53" s="2">
        <f t="shared" si="1"/>
        <v>19</v>
      </c>
      <c r="B53" s="3">
        <v>7</v>
      </c>
      <c r="C53" s="37" t="s">
        <v>191</v>
      </c>
      <c r="D53" s="8" t="s">
        <v>190</v>
      </c>
      <c r="E53" s="37" t="s">
        <v>182</v>
      </c>
      <c r="F53" s="8" t="s">
        <v>23</v>
      </c>
      <c r="G53" s="37" t="s">
        <v>159</v>
      </c>
      <c r="H53" s="9" t="s">
        <v>638</v>
      </c>
      <c r="I53" s="87"/>
      <c r="J53" s="88"/>
    </row>
    <row r="54" spans="1:27" ht="14.4" x14ac:dyDescent="0.3">
      <c r="A54" s="2">
        <f t="shared" si="1"/>
        <v>20</v>
      </c>
      <c r="B54" s="3">
        <v>382</v>
      </c>
      <c r="C54" s="37" t="s">
        <v>414</v>
      </c>
      <c r="D54" s="8" t="s">
        <v>413</v>
      </c>
      <c r="E54" s="37" t="s">
        <v>182</v>
      </c>
      <c r="F54" s="8" t="s">
        <v>23</v>
      </c>
      <c r="G54" s="37" t="s">
        <v>159</v>
      </c>
      <c r="H54" s="9" t="s">
        <v>639</v>
      </c>
      <c r="I54" s="87"/>
      <c r="J54" s="88"/>
    </row>
    <row r="55" spans="1:27" ht="14.4" x14ac:dyDescent="0.3">
      <c r="A55" s="2">
        <f t="shared" si="1"/>
        <v>21</v>
      </c>
      <c r="B55" s="3">
        <v>384</v>
      </c>
      <c r="C55" s="37" t="s">
        <v>417</v>
      </c>
      <c r="D55" s="8" t="s">
        <v>418</v>
      </c>
      <c r="E55" s="37" t="s">
        <v>182</v>
      </c>
      <c r="F55" s="8" t="s">
        <v>23</v>
      </c>
      <c r="G55" s="37" t="s">
        <v>159</v>
      </c>
      <c r="H55" s="9" t="s">
        <v>630</v>
      </c>
      <c r="I55" s="87"/>
      <c r="J55" s="88"/>
    </row>
    <row r="56" spans="1:27" ht="14.4" x14ac:dyDescent="0.3">
      <c r="A56" s="2">
        <f t="shared" si="1"/>
        <v>22</v>
      </c>
      <c r="B56" s="3">
        <v>278</v>
      </c>
      <c r="C56" s="37" t="s">
        <v>202</v>
      </c>
      <c r="D56" s="8" t="s">
        <v>537</v>
      </c>
      <c r="E56" s="37" t="s">
        <v>30</v>
      </c>
      <c r="F56" s="8" t="s">
        <v>23</v>
      </c>
      <c r="G56" s="37" t="s">
        <v>159</v>
      </c>
      <c r="H56" s="9" t="s">
        <v>640</v>
      </c>
      <c r="I56" s="87"/>
      <c r="J56" s="88"/>
    </row>
    <row r="57" spans="1:27" ht="14.4" x14ac:dyDescent="0.3">
      <c r="A57" s="2">
        <f t="shared" si="1"/>
        <v>23</v>
      </c>
      <c r="B57" s="3">
        <v>257</v>
      </c>
      <c r="C57" s="37" t="s">
        <v>169</v>
      </c>
      <c r="D57" s="8" t="s">
        <v>170</v>
      </c>
      <c r="E57" s="37" t="s">
        <v>33</v>
      </c>
      <c r="F57" s="8" t="s">
        <v>23</v>
      </c>
      <c r="G57" s="37" t="s">
        <v>159</v>
      </c>
      <c r="H57" s="8" t="s">
        <v>641</v>
      </c>
      <c r="I57" s="87"/>
      <c r="J57" s="88">
        <v>5</v>
      </c>
      <c r="Y57" s="32">
        <v>2</v>
      </c>
    </row>
    <row r="58" spans="1:27" ht="14.4" x14ac:dyDescent="0.3">
      <c r="A58" s="2">
        <f t="shared" si="1"/>
        <v>24</v>
      </c>
      <c r="B58" s="3">
        <v>186</v>
      </c>
      <c r="C58" s="37" t="s">
        <v>219</v>
      </c>
      <c r="D58" s="8" t="s">
        <v>492</v>
      </c>
      <c r="E58" s="37" t="s">
        <v>34</v>
      </c>
      <c r="F58" s="8" t="s">
        <v>23</v>
      </c>
      <c r="G58" s="37" t="s">
        <v>159</v>
      </c>
      <c r="H58" s="9" t="s">
        <v>631</v>
      </c>
      <c r="I58" s="87"/>
      <c r="J58" s="88"/>
    </row>
    <row r="59" spans="1:27" ht="14.4" x14ac:dyDescent="0.3">
      <c r="A59" s="2">
        <f t="shared" si="1"/>
        <v>25</v>
      </c>
      <c r="B59" s="3">
        <v>279</v>
      </c>
      <c r="C59" s="37" t="s">
        <v>538</v>
      </c>
      <c r="D59" s="8" t="s">
        <v>539</v>
      </c>
      <c r="E59" s="37" t="s">
        <v>30</v>
      </c>
      <c r="F59" s="8" t="s">
        <v>23</v>
      </c>
      <c r="G59" s="37" t="s">
        <v>159</v>
      </c>
      <c r="H59" s="9" t="s">
        <v>643</v>
      </c>
      <c r="I59" s="87"/>
      <c r="J59" s="88"/>
    </row>
    <row r="60" spans="1:27" ht="14.4" x14ac:dyDescent="0.3">
      <c r="A60" s="2">
        <f t="shared" si="1"/>
        <v>26</v>
      </c>
      <c r="B60" s="3">
        <v>31</v>
      </c>
      <c r="C60" s="37" t="s">
        <v>200</v>
      </c>
      <c r="D60" s="8" t="s">
        <v>224</v>
      </c>
      <c r="E60" s="37" t="s">
        <v>182</v>
      </c>
      <c r="F60" s="8" t="s">
        <v>23</v>
      </c>
      <c r="G60" s="37" t="s">
        <v>159</v>
      </c>
      <c r="H60" s="9" t="s">
        <v>644</v>
      </c>
      <c r="I60" s="87"/>
      <c r="J60" s="88"/>
    </row>
    <row r="61" spans="1:27" ht="14.4" x14ac:dyDescent="0.3">
      <c r="A61" s="2">
        <f t="shared" si="1"/>
        <v>27</v>
      </c>
      <c r="B61" s="3">
        <v>276</v>
      </c>
      <c r="C61" s="37" t="s">
        <v>534</v>
      </c>
      <c r="D61" s="8" t="s">
        <v>535</v>
      </c>
      <c r="E61" s="37" t="s">
        <v>30</v>
      </c>
      <c r="F61" s="8" t="s">
        <v>23</v>
      </c>
      <c r="G61" s="37" t="s">
        <v>159</v>
      </c>
      <c r="H61" s="9" t="s">
        <v>645</v>
      </c>
      <c r="I61" s="87"/>
      <c r="J61" s="88"/>
    </row>
    <row r="62" spans="1:27" ht="14.4" x14ac:dyDescent="0.3">
      <c r="A62" s="2">
        <f t="shared" si="1"/>
        <v>28</v>
      </c>
      <c r="B62" s="3">
        <v>260</v>
      </c>
      <c r="C62" s="37" t="s">
        <v>173</v>
      </c>
      <c r="D62" s="8" t="s">
        <v>174</v>
      </c>
      <c r="E62" s="37" t="s">
        <v>33</v>
      </c>
      <c r="F62" s="8" t="s">
        <v>23</v>
      </c>
      <c r="G62" s="37" t="s">
        <v>159</v>
      </c>
      <c r="H62" s="8" t="s">
        <v>632</v>
      </c>
      <c r="I62" s="87"/>
      <c r="J62" s="88"/>
    </row>
    <row r="63" spans="1:27" ht="14.4" x14ac:dyDescent="0.3">
      <c r="A63" s="2">
        <f t="shared" si="1"/>
        <v>29</v>
      </c>
      <c r="B63" s="3">
        <v>306</v>
      </c>
      <c r="C63" s="37" t="s">
        <v>299</v>
      </c>
      <c r="D63" s="8" t="s">
        <v>572</v>
      </c>
      <c r="E63" s="37" t="s">
        <v>35</v>
      </c>
      <c r="F63" s="8" t="s">
        <v>23</v>
      </c>
      <c r="G63" s="37" t="s">
        <v>159</v>
      </c>
      <c r="H63" s="9" t="s">
        <v>646</v>
      </c>
      <c r="I63" s="87"/>
      <c r="J63" s="88">
        <v>6</v>
      </c>
      <c r="AA63" s="32">
        <v>1</v>
      </c>
    </row>
    <row r="64" spans="1:27" ht="14.4" x14ac:dyDescent="0.3">
      <c r="A64" s="2">
        <f t="shared" si="1"/>
        <v>30</v>
      </c>
      <c r="B64" s="3">
        <v>372</v>
      </c>
      <c r="C64" s="37" t="s">
        <v>401</v>
      </c>
      <c r="D64" s="8" t="s">
        <v>402</v>
      </c>
      <c r="E64" s="37" t="s">
        <v>182</v>
      </c>
      <c r="F64" s="8" t="s">
        <v>23</v>
      </c>
      <c r="G64" s="37" t="s">
        <v>159</v>
      </c>
      <c r="H64" s="9" t="s">
        <v>624</v>
      </c>
      <c r="I64" s="87"/>
      <c r="J64" s="88"/>
    </row>
    <row r="65" spans="1:29" x14ac:dyDescent="0.25">
      <c r="B65" s="1"/>
      <c r="C65" s="32"/>
      <c r="I65" s="128" t="s">
        <v>706</v>
      </c>
      <c r="J65" s="128"/>
    </row>
    <row r="66" spans="1:29" s="1" customFormat="1" x14ac:dyDescent="0.25">
      <c r="A66" s="1" t="s">
        <v>19</v>
      </c>
      <c r="C66" s="32"/>
      <c r="E66" s="32"/>
      <c r="G66" s="32"/>
      <c r="I66" s="128" t="s">
        <v>1</v>
      </c>
      <c r="J66" s="128"/>
      <c r="K66" s="129" t="s">
        <v>577</v>
      </c>
      <c r="L66" s="129"/>
      <c r="M66" s="129"/>
      <c r="N66" s="129"/>
      <c r="O66" s="129"/>
      <c r="P66" s="129"/>
      <c r="Q66" s="129"/>
      <c r="R66" s="129"/>
      <c r="S66" s="129"/>
      <c r="T66" s="38"/>
      <c r="U66" s="32"/>
      <c r="W66" s="32"/>
      <c r="Y66" s="32"/>
      <c r="AA66" s="32"/>
      <c r="AC66" s="32"/>
    </row>
    <row r="67" spans="1:29" s="1" customFormat="1" x14ac:dyDescent="0.25">
      <c r="A67" s="1" t="s">
        <v>707</v>
      </c>
      <c r="B67" s="1" t="s">
        <v>2</v>
      </c>
      <c r="C67" s="32" t="s">
        <v>27</v>
      </c>
      <c r="D67" s="1" t="s">
        <v>28</v>
      </c>
      <c r="E67" s="32" t="s">
        <v>4</v>
      </c>
      <c r="F67" s="1" t="s">
        <v>5</v>
      </c>
      <c r="G67" s="32" t="s">
        <v>579</v>
      </c>
      <c r="H67" s="1" t="s">
        <v>6</v>
      </c>
      <c r="I67" s="85" t="s">
        <v>705</v>
      </c>
      <c r="J67" s="86" t="s">
        <v>476</v>
      </c>
      <c r="K67" s="32" t="s">
        <v>29</v>
      </c>
      <c r="L67" s="1" t="s">
        <v>31</v>
      </c>
      <c r="M67" s="32" t="s">
        <v>34</v>
      </c>
      <c r="N67" s="1" t="s">
        <v>32</v>
      </c>
      <c r="O67" s="32" t="s">
        <v>33</v>
      </c>
      <c r="P67" s="1" t="s">
        <v>30</v>
      </c>
      <c r="Q67" s="32" t="s">
        <v>35</v>
      </c>
      <c r="R67" s="1" t="s">
        <v>42</v>
      </c>
      <c r="S67" s="32" t="s">
        <v>43</v>
      </c>
      <c r="T67" s="38"/>
      <c r="U67" s="32"/>
      <c r="W67" s="32"/>
      <c r="Y67" s="32"/>
      <c r="AA67" s="32"/>
      <c r="AC67" s="32"/>
    </row>
    <row r="68" spans="1:29" ht="14.4" x14ac:dyDescent="0.3">
      <c r="A68" s="2">
        <v>1</v>
      </c>
      <c r="B68" s="3">
        <v>355</v>
      </c>
      <c r="C68" s="37" t="s">
        <v>375</v>
      </c>
      <c r="D68" s="8" t="s">
        <v>376</v>
      </c>
      <c r="E68" s="37" t="s">
        <v>182</v>
      </c>
      <c r="F68" s="8" t="s">
        <v>26</v>
      </c>
      <c r="G68" s="37" t="s">
        <v>177</v>
      </c>
      <c r="H68" s="9" t="s">
        <v>661</v>
      </c>
      <c r="I68" s="87">
        <v>1</v>
      </c>
      <c r="J68" s="88"/>
      <c r="K68" s="32">
        <v>8</v>
      </c>
    </row>
    <row r="69" spans="1:29" ht="14.4" x14ac:dyDescent="0.3">
      <c r="A69" s="2">
        <f>A68+1</f>
        <v>2</v>
      </c>
      <c r="B69" s="3">
        <v>378</v>
      </c>
      <c r="C69" s="37" t="s">
        <v>409</v>
      </c>
      <c r="D69" s="8" t="s">
        <v>410</v>
      </c>
      <c r="E69" s="37" t="s">
        <v>182</v>
      </c>
      <c r="F69" s="8" t="s">
        <v>26</v>
      </c>
      <c r="G69" s="37" t="s">
        <v>177</v>
      </c>
      <c r="H69" s="9" t="s">
        <v>647</v>
      </c>
      <c r="I69" s="87"/>
      <c r="J69" s="88">
        <v>1</v>
      </c>
      <c r="U69" s="32">
        <v>7</v>
      </c>
    </row>
    <row r="70" spans="1:29" ht="14.4" x14ac:dyDescent="0.3">
      <c r="A70" s="2">
        <f t="shared" ref="A70:A106" si="2">A69+1</f>
        <v>3</v>
      </c>
      <c r="B70" s="3">
        <v>374</v>
      </c>
      <c r="C70" s="37" t="s">
        <v>247</v>
      </c>
      <c r="D70" s="8" t="s">
        <v>405</v>
      </c>
      <c r="E70" s="37" t="s">
        <v>182</v>
      </c>
      <c r="F70" s="8" t="s">
        <v>26</v>
      </c>
      <c r="G70" s="37" t="s">
        <v>177</v>
      </c>
      <c r="H70" s="9" t="s">
        <v>662</v>
      </c>
      <c r="I70" s="87"/>
      <c r="J70" s="88"/>
    </row>
    <row r="71" spans="1:29" ht="14.4" x14ac:dyDescent="0.3">
      <c r="A71" s="2">
        <f t="shared" si="2"/>
        <v>4</v>
      </c>
      <c r="B71" s="3">
        <v>406</v>
      </c>
      <c r="C71" s="37" t="s">
        <v>225</v>
      </c>
      <c r="D71" s="8" t="s">
        <v>793</v>
      </c>
      <c r="E71" s="37" t="s">
        <v>34</v>
      </c>
      <c r="F71" s="8" t="s">
        <v>26</v>
      </c>
      <c r="G71" s="37" t="s">
        <v>177</v>
      </c>
      <c r="H71" s="9" t="s">
        <v>648</v>
      </c>
      <c r="I71" s="87">
        <v>2</v>
      </c>
      <c r="J71" s="88"/>
      <c r="M71" s="32">
        <v>6</v>
      </c>
    </row>
    <row r="72" spans="1:29" ht="14.4" x14ac:dyDescent="0.3">
      <c r="A72" s="2">
        <f t="shared" si="2"/>
        <v>5</v>
      </c>
      <c r="B72" s="3">
        <v>187</v>
      </c>
      <c r="C72" s="37" t="s">
        <v>493</v>
      </c>
      <c r="D72" s="8" t="s">
        <v>492</v>
      </c>
      <c r="E72" s="37" t="s">
        <v>34</v>
      </c>
      <c r="F72" s="8" t="s">
        <v>26</v>
      </c>
      <c r="G72" s="37" t="s">
        <v>177</v>
      </c>
      <c r="H72" s="9" t="s">
        <v>607</v>
      </c>
      <c r="I72" s="87"/>
      <c r="J72" s="88">
        <v>2</v>
      </c>
      <c r="W72" s="32">
        <v>5</v>
      </c>
    </row>
    <row r="73" spans="1:29" ht="14.4" x14ac:dyDescent="0.3">
      <c r="A73" s="2">
        <f t="shared" si="2"/>
        <v>6</v>
      </c>
      <c r="B73" s="3">
        <v>358</v>
      </c>
      <c r="C73" s="37" t="s">
        <v>379</v>
      </c>
      <c r="D73" s="8" t="s">
        <v>380</v>
      </c>
      <c r="E73" s="37" t="s">
        <v>182</v>
      </c>
      <c r="F73" s="8" t="s">
        <v>26</v>
      </c>
      <c r="G73" s="37" t="s">
        <v>177</v>
      </c>
      <c r="H73" s="9" t="s">
        <v>623</v>
      </c>
      <c r="I73" s="87"/>
      <c r="J73" s="88"/>
    </row>
    <row r="74" spans="1:29" ht="14.4" x14ac:dyDescent="0.3">
      <c r="A74" s="2">
        <f t="shared" si="2"/>
        <v>7</v>
      </c>
      <c r="B74" s="3">
        <v>336</v>
      </c>
      <c r="C74" s="37" t="s">
        <v>349</v>
      </c>
      <c r="D74" s="8" t="s">
        <v>350</v>
      </c>
      <c r="E74" s="37" t="s">
        <v>182</v>
      </c>
      <c r="F74" s="8" t="s">
        <v>26</v>
      </c>
      <c r="G74" s="37" t="s">
        <v>177</v>
      </c>
      <c r="H74" s="9" t="s">
        <v>649</v>
      </c>
      <c r="I74" s="87"/>
      <c r="J74" s="88"/>
    </row>
    <row r="75" spans="1:29" ht="14.4" x14ac:dyDescent="0.3">
      <c r="A75" s="2">
        <f t="shared" si="2"/>
        <v>8</v>
      </c>
      <c r="B75" s="3">
        <v>293</v>
      </c>
      <c r="C75" s="37" t="s">
        <v>557</v>
      </c>
      <c r="D75" s="8" t="s">
        <v>558</v>
      </c>
      <c r="E75" s="37" t="s">
        <v>30</v>
      </c>
      <c r="F75" s="8" t="s">
        <v>26</v>
      </c>
      <c r="G75" s="37" t="s">
        <v>177</v>
      </c>
      <c r="H75" s="9" t="s">
        <v>663</v>
      </c>
      <c r="I75" s="87">
        <v>3</v>
      </c>
      <c r="J75" s="88"/>
      <c r="P75" s="1">
        <v>5</v>
      </c>
    </row>
    <row r="76" spans="1:29" ht="14.4" x14ac:dyDescent="0.3">
      <c r="A76" s="2">
        <f t="shared" si="2"/>
        <v>9</v>
      </c>
      <c r="B76" s="3">
        <v>33</v>
      </c>
      <c r="C76" s="37" t="s">
        <v>228</v>
      </c>
      <c r="D76" s="8" t="s">
        <v>227</v>
      </c>
      <c r="E76" s="37" t="s">
        <v>182</v>
      </c>
      <c r="F76" s="8" t="s">
        <v>26</v>
      </c>
      <c r="G76" s="37" t="s">
        <v>177</v>
      </c>
      <c r="H76" s="9" t="s">
        <v>664</v>
      </c>
      <c r="I76" s="87"/>
      <c r="J76" s="88"/>
    </row>
    <row r="77" spans="1:29" ht="14.4" x14ac:dyDescent="0.3">
      <c r="A77" s="2">
        <f t="shared" si="2"/>
        <v>10</v>
      </c>
      <c r="B77" s="3">
        <v>204</v>
      </c>
      <c r="C77" s="36" t="s">
        <v>517</v>
      </c>
      <c r="D77" s="16" t="s">
        <v>518</v>
      </c>
      <c r="E77" s="36" t="s">
        <v>32</v>
      </c>
      <c r="F77" s="16" t="s">
        <v>26</v>
      </c>
      <c r="G77" s="36" t="s">
        <v>177</v>
      </c>
      <c r="H77" s="9" t="s">
        <v>650</v>
      </c>
      <c r="I77" s="87">
        <v>4</v>
      </c>
      <c r="J77" s="88"/>
      <c r="N77" s="1">
        <v>4</v>
      </c>
    </row>
    <row r="78" spans="1:29" ht="14.4" x14ac:dyDescent="0.3">
      <c r="A78" s="2">
        <f t="shared" si="2"/>
        <v>11</v>
      </c>
      <c r="B78" s="3">
        <v>79</v>
      </c>
      <c r="C78" s="37" t="s">
        <v>305</v>
      </c>
      <c r="D78" s="8" t="s">
        <v>306</v>
      </c>
      <c r="E78" s="37" t="s">
        <v>182</v>
      </c>
      <c r="F78" s="8" t="s">
        <v>26</v>
      </c>
      <c r="G78" s="37" t="s">
        <v>177</v>
      </c>
      <c r="H78" s="9" t="s">
        <v>665</v>
      </c>
      <c r="I78" s="87"/>
      <c r="J78" s="88"/>
    </row>
    <row r="79" spans="1:29" ht="14.4" x14ac:dyDescent="0.3">
      <c r="A79" s="2">
        <f t="shared" si="2"/>
        <v>12</v>
      </c>
      <c r="B79" s="3">
        <v>349</v>
      </c>
      <c r="C79" s="37" t="s">
        <v>370</v>
      </c>
      <c r="D79" s="8" t="s">
        <v>369</v>
      </c>
      <c r="E79" s="37" t="s">
        <v>182</v>
      </c>
      <c r="F79" s="8" t="s">
        <v>26</v>
      </c>
      <c r="G79" s="37" t="s">
        <v>177</v>
      </c>
      <c r="H79" s="9" t="s">
        <v>651</v>
      </c>
      <c r="I79" s="87"/>
      <c r="J79" s="88"/>
    </row>
    <row r="80" spans="1:29" ht="14.4" x14ac:dyDescent="0.3">
      <c r="A80" s="2">
        <f t="shared" si="2"/>
        <v>13</v>
      </c>
      <c r="B80" s="3">
        <v>78</v>
      </c>
      <c r="C80" s="37" t="s">
        <v>303</v>
      </c>
      <c r="D80" s="8" t="s">
        <v>304</v>
      </c>
      <c r="E80" s="37" t="s">
        <v>182</v>
      </c>
      <c r="F80" s="8" t="s">
        <v>26</v>
      </c>
      <c r="G80" s="37" t="s">
        <v>177</v>
      </c>
      <c r="H80" s="9" t="s">
        <v>580</v>
      </c>
      <c r="I80" s="87"/>
      <c r="J80" s="88"/>
    </row>
    <row r="81" spans="1:27" ht="14.4" x14ac:dyDescent="0.3">
      <c r="A81" s="2">
        <f t="shared" si="2"/>
        <v>14</v>
      </c>
      <c r="B81" s="3">
        <v>161</v>
      </c>
      <c r="C81" s="37" t="s">
        <v>374</v>
      </c>
      <c r="D81" s="8" t="s">
        <v>461</v>
      </c>
      <c r="E81" s="37" t="s">
        <v>34</v>
      </c>
      <c r="F81" s="8" t="s">
        <v>26</v>
      </c>
      <c r="G81" s="37" t="s">
        <v>177</v>
      </c>
      <c r="H81" s="9" t="s">
        <v>652</v>
      </c>
      <c r="I81" s="87"/>
      <c r="J81" s="88"/>
    </row>
    <row r="82" spans="1:27" ht="14.4" x14ac:dyDescent="0.3">
      <c r="A82" s="2">
        <f t="shared" si="2"/>
        <v>15</v>
      </c>
      <c r="B82" s="3">
        <v>347</v>
      </c>
      <c r="C82" s="37" t="s">
        <v>251</v>
      </c>
      <c r="D82" s="8" t="s">
        <v>367</v>
      </c>
      <c r="E82" s="37" t="s">
        <v>182</v>
      </c>
      <c r="F82" s="8" t="s">
        <v>26</v>
      </c>
      <c r="G82" s="37" t="s">
        <v>177</v>
      </c>
      <c r="H82" s="9" t="s">
        <v>653</v>
      </c>
      <c r="I82" s="87"/>
      <c r="J82" s="88"/>
    </row>
    <row r="83" spans="1:27" ht="14.4" x14ac:dyDescent="0.3">
      <c r="A83" s="2">
        <f t="shared" si="2"/>
        <v>16</v>
      </c>
      <c r="B83" s="3">
        <v>206</v>
      </c>
      <c r="C83" s="36" t="s">
        <v>519</v>
      </c>
      <c r="D83" s="16" t="s">
        <v>520</v>
      </c>
      <c r="E83" s="36" t="s">
        <v>32</v>
      </c>
      <c r="F83" s="16" t="s">
        <v>26</v>
      </c>
      <c r="G83" s="36" t="s">
        <v>177</v>
      </c>
      <c r="H83" s="9" t="s">
        <v>666</v>
      </c>
      <c r="I83" s="87"/>
      <c r="J83" s="88">
        <v>3</v>
      </c>
      <c r="X83" s="1">
        <v>4</v>
      </c>
    </row>
    <row r="84" spans="1:27" ht="14.4" x14ac:dyDescent="0.3">
      <c r="A84" s="2">
        <f t="shared" si="2"/>
        <v>17</v>
      </c>
      <c r="B84" s="3">
        <v>110</v>
      </c>
      <c r="C84" s="37" t="s">
        <v>433</v>
      </c>
      <c r="D84" s="8" t="s">
        <v>434</v>
      </c>
      <c r="E84" s="37" t="s">
        <v>31</v>
      </c>
      <c r="F84" s="8" t="s">
        <v>26</v>
      </c>
      <c r="G84" s="37" t="s">
        <v>177</v>
      </c>
      <c r="H84" s="9" t="s">
        <v>654</v>
      </c>
      <c r="I84" s="87">
        <v>5</v>
      </c>
      <c r="J84" s="88"/>
      <c r="L84" s="1">
        <v>3</v>
      </c>
    </row>
    <row r="85" spans="1:27" ht="14.4" x14ac:dyDescent="0.3">
      <c r="A85" s="2">
        <f t="shared" si="2"/>
        <v>18</v>
      </c>
      <c r="B85" s="3">
        <v>338</v>
      </c>
      <c r="C85" s="37" t="s">
        <v>352</v>
      </c>
      <c r="D85" s="8" t="s">
        <v>353</v>
      </c>
      <c r="E85" s="37" t="s">
        <v>182</v>
      </c>
      <c r="F85" s="8" t="s">
        <v>26</v>
      </c>
      <c r="G85" s="37" t="s">
        <v>177</v>
      </c>
      <c r="H85" s="9" t="s">
        <v>667</v>
      </c>
      <c r="I85" s="87"/>
      <c r="J85" s="88"/>
    </row>
    <row r="86" spans="1:27" ht="14.4" x14ac:dyDescent="0.3">
      <c r="A86" s="2">
        <f t="shared" si="2"/>
        <v>19</v>
      </c>
      <c r="B86" s="3">
        <v>301</v>
      </c>
      <c r="C86" s="37" t="s">
        <v>374</v>
      </c>
      <c r="D86" s="8" t="s">
        <v>567</v>
      </c>
      <c r="E86" s="37" t="s">
        <v>35</v>
      </c>
      <c r="F86" s="8" t="s">
        <v>26</v>
      </c>
      <c r="G86" s="37" t="s">
        <v>177</v>
      </c>
      <c r="H86" s="9" t="s">
        <v>655</v>
      </c>
      <c r="I86" s="87">
        <v>6</v>
      </c>
      <c r="J86" s="88"/>
      <c r="Q86" s="32">
        <v>2</v>
      </c>
    </row>
    <row r="87" spans="1:27" ht="14.4" x14ac:dyDescent="0.3">
      <c r="A87" s="2">
        <f t="shared" si="2"/>
        <v>20</v>
      </c>
      <c r="B87" s="3">
        <v>113</v>
      </c>
      <c r="C87" s="37" t="s">
        <v>251</v>
      </c>
      <c r="D87" s="8" t="s">
        <v>430</v>
      </c>
      <c r="E87" s="37" t="s">
        <v>31</v>
      </c>
      <c r="F87" s="8" t="s">
        <v>26</v>
      </c>
      <c r="G87" s="37" t="s">
        <v>177</v>
      </c>
      <c r="H87" s="9" t="s">
        <v>668</v>
      </c>
      <c r="I87" s="87"/>
      <c r="J87" s="88">
        <v>4</v>
      </c>
      <c r="V87" s="1">
        <v>3</v>
      </c>
    </row>
    <row r="88" spans="1:27" ht="14.4" x14ac:dyDescent="0.3">
      <c r="A88" s="2">
        <f t="shared" si="2"/>
        <v>21</v>
      </c>
      <c r="B88" s="3">
        <v>184</v>
      </c>
      <c r="C88" s="37" t="s">
        <v>315</v>
      </c>
      <c r="D88" s="8" t="s">
        <v>455</v>
      </c>
      <c r="E88" s="37" t="s">
        <v>34</v>
      </c>
      <c r="F88" s="8" t="s">
        <v>26</v>
      </c>
      <c r="G88" s="37" t="s">
        <v>177</v>
      </c>
      <c r="H88" s="9" t="s">
        <v>669</v>
      </c>
      <c r="I88" s="87"/>
      <c r="J88" s="88"/>
    </row>
    <row r="89" spans="1:27" ht="14.4" x14ac:dyDescent="0.3">
      <c r="A89" s="2">
        <f t="shared" si="2"/>
        <v>22</v>
      </c>
      <c r="B89" s="3">
        <v>169</v>
      </c>
      <c r="C89" s="37" t="s">
        <v>269</v>
      </c>
      <c r="D89" s="8" t="s">
        <v>474</v>
      </c>
      <c r="E89" s="37" t="s">
        <v>34</v>
      </c>
      <c r="F89" s="8" t="s">
        <v>26</v>
      </c>
      <c r="G89" s="37" t="s">
        <v>177</v>
      </c>
      <c r="H89" s="9" t="s">
        <v>670</v>
      </c>
      <c r="I89" s="87"/>
      <c r="J89" s="88"/>
    </row>
    <row r="90" spans="1:27" ht="14.4" x14ac:dyDescent="0.3">
      <c r="A90" s="2">
        <f t="shared" si="2"/>
        <v>23</v>
      </c>
      <c r="B90" s="3">
        <v>261</v>
      </c>
      <c r="C90" s="37" t="s">
        <v>175</v>
      </c>
      <c r="D90" s="8" t="s">
        <v>176</v>
      </c>
      <c r="E90" s="37" t="s">
        <v>33</v>
      </c>
      <c r="F90" s="8" t="s">
        <v>26</v>
      </c>
      <c r="G90" s="37" t="s">
        <v>177</v>
      </c>
      <c r="H90" s="8" t="s">
        <v>671</v>
      </c>
      <c r="I90" s="87">
        <v>7</v>
      </c>
      <c r="J90" s="88"/>
    </row>
    <row r="91" spans="1:27" ht="14.4" x14ac:dyDescent="0.3">
      <c r="A91" s="2">
        <f t="shared" si="2"/>
        <v>24</v>
      </c>
      <c r="B91" s="3">
        <v>67</v>
      </c>
      <c r="C91" s="37" t="s">
        <v>285</v>
      </c>
      <c r="D91" s="8" t="s">
        <v>286</v>
      </c>
      <c r="E91" s="37" t="s">
        <v>182</v>
      </c>
      <c r="F91" s="8" t="s">
        <v>26</v>
      </c>
      <c r="G91" s="37" t="s">
        <v>177</v>
      </c>
      <c r="H91" s="9" t="s">
        <v>672</v>
      </c>
      <c r="I91" s="87"/>
      <c r="J91" s="88"/>
    </row>
    <row r="92" spans="1:27" ht="14.4" x14ac:dyDescent="0.3">
      <c r="A92" s="2">
        <f t="shared" si="2"/>
        <v>25</v>
      </c>
      <c r="B92" s="3">
        <v>302</v>
      </c>
      <c r="C92" s="37" t="s">
        <v>325</v>
      </c>
      <c r="D92" s="8" t="s">
        <v>568</v>
      </c>
      <c r="E92" s="37" t="s">
        <v>35</v>
      </c>
      <c r="F92" s="8" t="s">
        <v>26</v>
      </c>
      <c r="G92" s="37" t="s">
        <v>177</v>
      </c>
      <c r="H92" s="9" t="s">
        <v>673</v>
      </c>
      <c r="I92" s="87"/>
      <c r="J92" s="88">
        <v>5</v>
      </c>
      <c r="AA92" s="32">
        <v>2</v>
      </c>
    </row>
    <row r="93" spans="1:27" ht="14.4" x14ac:dyDescent="0.3">
      <c r="A93" s="2">
        <f t="shared" si="2"/>
        <v>26</v>
      </c>
      <c r="B93" s="3">
        <v>96</v>
      </c>
      <c r="C93" s="37" t="s">
        <v>325</v>
      </c>
      <c r="D93" s="8" t="s">
        <v>326</v>
      </c>
      <c r="E93" s="37" t="s">
        <v>182</v>
      </c>
      <c r="F93" s="8" t="s">
        <v>26</v>
      </c>
      <c r="G93" s="37" t="s">
        <v>177</v>
      </c>
      <c r="H93" s="9" t="s">
        <v>674</v>
      </c>
      <c r="I93" s="87"/>
      <c r="J93" s="88"/>
    </row>
    <row r="94" spans="1:27" ht="14.4" x14ac:dyDescent="0.3">
      <c r="A94" s="2">
        <f t="shared" si="2"/>
        <v>27</v>
      </c>
      <c r="B94" s="3">
        <v>109</v>
      </c>
      <c r="C94" s="37" t="s">
        <v>372</v>
      </c>
      <c r="D94" s="8" t="s">
        <v>432</v>
      </c>
      <c r="E94" s="37" t="s">
        <v>31</v>
      </c>
      <c r="F94" s="8" t="s">
        <v>26</v>
      </c>
      <c r="G94" s="37" t="s">
        <v>177</v>
      </c>
      <c r="H94" s="9" t="s">
        <v>629</v>
      </c>
      <c r="I94" s="87"/>
      <c r="J94" s="88"/>
    </row>
    <row r="95" spans="1:27" ht="14.4" x14ac:dyDescent="0.3">
      <c r="A95" s="2">
        <f t="shared" si="2"/>
        <v>28</v>
      </c>
      <c r="B95" s="3">
        <v>369</v>
      </c>
      <c r="C95" s="37" t="s">
        <v>397</v>
      </c>
      <c r="D95" s="8" t="s">
        <v>398</v>
      </c>
      <c r="E95" s="37" t="s">
        <v>182</v>
      </c>
      <c r="F95" s="8" t="s">
        <v>26</v>
      </c>
      <c r="G95" s="37" t="s">
        <v>177</v>
      </c>
      <c r="H95" s="9" t="s">
        <v>581</v>
      </c>
      <c r="I95" s="87"/>
      <c r="J95" s="88"/>
    </row>
    <row r="96" spans="1:27" ht="14.4" x14ac:dyDescent="0.3">
      <c r="A96" s="2">
        <f t="shared" si="2"/>
        <v>29</v>
      </c>
      <c r="B96" s="3">
        <v>341</v>
      </c>
      <c r="C96" s="37" t="s">
        <v>358</v>
      </c>
      <c r="D96" s="8" t="s">
        <v>359</v>
      </c>
      <c r="E96" s="37" t="s">
        <v>182</v>
      </c>
      <c r="F96" s="8" t="s">
        <v>26</v>
      </c>
      <c r="G96" s="37" t="s">
        <v>177</v>
      </c>
      <c r="H96" s="9" t="s">
        <v>595</v>
      </c>
      <c r="I96" s="87"/>
      <c r="J96" s="88"/>
    </row>
    <row r="97" spans="1:29" ht="14.4" x14ac:dyDescent="0.3">
      <c r="A97" s="2">
        <f t="shared" si="2"/>
        <v>30</v>
      </c>
      <c r="B97" s="3">
        <v>46</v>
      </c>
      <c r="C97" s="37" t="s">
        <v>247</v>
      </c>
      <c r="D97" s="8" t="s">
        <v>248</v>
      </c>
      <c r="E97" s="37" t="s">
        <v>182</v>
      </c>
      <c r="F97" s="8" t="s">
        <v>26</v>
      </c>
      <c r="G97" s="37" t="s">
        <v>177</v>
      </c>
      <c r="H97" s="9" t="s">
        <v>656</v>
      </c>
      <c r="I97" s="87"/>
      <c r="J97" s="88"/>
    </row>
    <row r="98" spans="1:29" ht="14.4" x14ac:dyDescent="0.3">
      <c r="A98" s="2">
        <f t="shared" si="2"/>
        <v>31</v>
      </c>
      <c r="B98" s="3">
        <v>294</v>
      </c>
      <c r="C98" s="37" t="s">
        <v>559</v>
      </c>
      <c r="D98" s="8" t="s">
        <v>558</v>
      </c>
      <c r="E98" s="37" t="s">
        <v>30</v>
      </c>
      <c r="F98" s="8" t="s">
        <v>26</v>
      </c>
      <c r="G98" s="37" t="s">
        <v>177</v>
      </c>
      <c r="H98" s="9" t="s">
        <v>657</v>
      </c>
      <c r="I98" s="87"/>
      <c r="J98" s="88">
        <v>6</v>
      </c>
      <c r="Z98" s="1">
        <v>1</v>
      </c>
    </row>
    <row r="99" spans="1:29" ht="14.4" x14ac:dyDescent="0.3">
      <c r="A99" s="2">
        <f t="shared" si="2"/>
        <v>32</v>
      </c>
      <c r="B99" s="3">
        <v>337</v>
      </c>
      <c r="C99" s="37" t="s">
        <v>333</v>
      </c>
      <c r="D99" s="8" t="s">
        <v>351</v>
      </c>
      <c r="E99" s="37" t="s">
        <v>182</v>
      </c>
      <c r="F99" s="8" t="s">
        <v>26</v>
      </c>
      <c r="G99" s="37" t="s">
        <v>177</v>
      </c>
      <c r="H99" s="9" t="s">
        <v>658</v>
      </c>
      <c r="I99" s="87"/>
      <c r="J99" s="88"/>
    </row>
    <row r="100" spans="1:29" ht="14.4" x14ac:dyDescent="0.3">
      <c r="A100" s="2">
        <f t="shared" si="2"/>
        <v>33</v>
      </c>
      <c r="B100" s="3">
        <v>64</v>
      </c>
      <c r="C100" s="37" t="s">
        <v>279</v>
      </c>
      <c r="D100" s="8" t="s">
        <v>280</v>
      </c>
      <c r="E100" s="37" t="s">
        <v>182</v>
      </c>
      <c r="F100" s="8" t="s">
        <v>26</v>
      </c>
      <c r="G100" s="37" t="s">
        <v>177</v>
      </c>
      <c r="H100" s="9" t="s">
        <v>659</v>
      </c>
      <c r="I100" s="87"/>
      <c r="J100" s="88"/>
    </row>
    <row r="101" spans="1:29" ht="14.4" x14ac:dyDescent="0.3">
      <c r="A101" s="2">
        <f t="shared" si="2"/>
        <v>34</v>
      </c>
      <c r="B101" s="3">
        <v>86</v>
      </c>
      <c r="C101" s="37" t="s">
        <v>315</v>
      </c>
      <c r="D101" s="8" t="s">
        <v>316</v>
      </c>
      <c r="E101" s="37" t="s">
        <v>182</v>
      </c>
      <c r="F101" s="8" t="s">
        <v>26</v>
      </c>
      <c r="G101" s="37" t="s">
        <v>177</v>
      </c>
      <c r="H101" s="9" t="s">
        <v>611</v>
      </c>
      <c r="I101" s="87"/>
      <c r="J101" s="88"/>
    </row>
    <row r="102" spans="1:29" ht="14.4" x14ac:dyDescent="0.3">
      <c r="A102" s="2">
        <f t="shared" si="2"/>
        <v>35</v>
      </c>
      <c r="B102" s="3">
        <v>292</v>
      </c>
      <c r="C102" s="37" t="s">
        <v>374</v>
      </c>
      <c r="D102" s="8" t="s">
        <v>536</v>
      </c>
      <c r="E102" s="37" t="s">
        <v>30</v>
      </c>
      <c r="F102" s="8" t="s">
        <v>26</v>
      </c>
      <c r="G102" s="37" t="s">
        <v>177</v>
      </c>
      <c r="H102" s="9" t="s">
        <v>660</v>
      </c>
      <c r="I102" s="87"/>
      <c r="J102" s="88"/>
    </row>
    <row r="103" spans="1:29" ht="14.4" x14ac:dyDescent="0.3">
      <c r="A103" s="2">
        <f t="shared" si="2"/>
        <v>36</v>
      </c>
      <c r="B103" s="3">
        <v>62</v>
      </c>
      <c r="C103" s="37" t="s">
        <v>275</v>
      </c>
      <c r="D103" s="8" t="s">
        <v>276</v>
      </c>
      <c r="E103" s="37" t="s">
        <v>182</v>
      </c>
      <c r="F103" s="8" t="s">
        <v>26</v>
      </c>
      <c r="G103" s="37" t="s">
        <v>177</v>
      </c>
      <c r="H103" s="9" t="s">
        <v>675</v>
      </c>
      <c r="I103" s="87"/>
      <c r="J103" s="88"/>
    </row>
    <row r="104" spans="1:29" ht="14.4" x14ac:dyDescent="0.3">
      <c r="A104" s="2">
        <f t="shared" si="2"/>
        <v>37</v>
      </c>
      <c r="B104" s="3">
        <v>30</v>
      </c>
      <c r="C104" s="37" t="s">
        <v>225</v>
      </c>
      <c r="D104" s="8" t="s">
        <v>224</v>
      </c>
      <c r="E104" s="37" t="s">
        <v>182</v>
      </c>
      <c r="F104" s="8" t="s">
        <v>26</v>
      </c>
      <c r="G104" s="37" t="s">
        <v>177</v>
      </c>
      <c r="H104" s="9" t="s">
        <v>676</v>
      </c>
      <c r="I104" s="87"/>
      <c r="J104" s="88"/>
    </row>
    <row r="105" spans="1:29" ht="14.4" x14ac:dyDescent="0.3">
      <c r="A105" s="2">
        <f t="shared" si="2"/>
        <v>38</v>
      </c>
      <c r="B105" s="3">
        <v>339</v>
      </c>
      <c r="C105" s="37" t="s">
        <v>354</v>
      </c>
      <c r="D105" s="8" t="s">
        <v>355</v>
      </c>
      <c r="E105" s="37" t="s">
        <v>182</v>
      </c>
      <c r="F105" s="8" t="s">
        <v>26</v>
      </c>
      <c r="G105" s="37" t="s">
        <v>177</v>
      </c>
      <c r="H105" s="9" t="s">
        <v>677</v>
      </c>
      <c r="I105" s="87"/>
      <c r="J105" s="88"/>
    </row>
    <row r="106" spans="1:29" ht="14.4" x14ac:dyDescent="0.3">
      <c r="A106" s="2">
        <f t="shared" si="2"/>
        <v>39</v>
      </c>
      <c r="B106" s="3">
        <v>193</v>
      </c>
      <c r="C106" s="37" t="s">
        <v>325</v>
      </c>
      <c r="D106" s="8" t="s">
        <v>503</v>
      </c>
      <c r="E106" s="37" t="s">
        <v>34</v>
      </c>
      <c r="F106" s="8" t="s">
        <v>26</v>
      </c>
      <c r="G106" s="37" t="s">
        <v>177</v>
      </c>
      <c r="H106" s="9" t="s">
        <v>603</v>
      </c>
      <c r="I106" s="87"/>
      <c r="J106" s="88"/>
    </row>
    <row r="107" spans="1:29" x14ac:dyDescent="0.25">
      <c r="B107" s="1"/>
      <c r="C107" s="32"/>
      <c r="I107" s="128" t="s">
        <v>706</v>
      </c>
      <c r="J107" s="128"/>
    </row>
    <row r="108" spans="1:29" s="1" customFormat="1" x14ac:dyDescent="0.25">
      <c r="A108" s="1" t="s">
        <v>21</v>
      </c>
      <c r="C108" s="32"/>
      <c r="E108" s="32"/>
      <c r="G108" s="32"/>
      <c r="I108" s="128" t="s">
        <v>1</v>
      </c>
      <c r="J108" s="128"/>
      <c r="K108" s="129" t="s">
        <v>577</v>
      </c>
      <c r="L108" s="129"/>
      <c r="M108" s="129"/>
      <c r="N108" s="129"/>
      <c r="O108" s="129"/>
      <c r="P108" s="129"/>
      <c r="Q108" s="129"/>
      <c r="R108" s="129"/>
      <c r="S108" s="129"/>
      <c r="T108" s="38"/>
      <c r="U108" s="32"/>
      <c r="W108" s="32"/>
      <c r="Y108" s="32"/>
      <c r="AA108" s="32"/>
      <c r="AC108" s="32"/>
    </row>
    <row r="109" spans="1:29" s="1" customFormat="1" x14ac:dyDescent="0.25">
      <c r="A109" s="1" t="s">
        <v>707</v>
      </c>
      <c r="B109" s="1" t="s">
        <v>2</v>
      </c>
      <c r="C109" s="32" t="s">
        <v>27</v>
      </c>
      <c r="D109" s="1" t="s">
        <v>28</v>
      </c>
      <c r="E109" s="32" t="s">
        <v>4</v>
      </c>
      <c r="F109" s="1" t="s">
        <v>5</v>
      </c>
      <c r="G109" s="32" t="s">
        <v>579</v>
      </c>
      <c r="H109" s="1" t="s">
        <v>6</v>
      </c>
      <c r="I109" s="85" t="s">
        <v>705</v>
      </c>
      <c r="J109" s="86" t="s">
        <v>476</v>
      </c>
      <c r="K109" s="32" t="s">
        <v>29</v>
      </c>
      <c r="L109" s="1" t="s">
        <v>31</v>
      </c>
      <c r="M109" s="32" t="s">
        <v>34</v>
      </c>
      <c r="N109" s="1" t="s">
        <v>32</v>
      </c>
      <c r="O109" s="32" t="s">
        <v>33</v>
      </c>
      <c r="P109" s="1" t="s">
        <v>30</v>
      </c>
      <c r="Q109" s="32" t="s">
        <v>35</v>
      </c>
      <c r="R109" s="1" t="s">
        <v>42</v>
      </c>
      <c r="S109" s="32" t="s">
        <v>43</v>
      </c>
      <c r="T109" s="38"/>
      <c r="U109" s="32"/>
      <c r="W109" s="32"/>
      <c r="Y109" s="32"/>
      <c r="AA109" s="32"/>
      <c r="AC109" s="32"/>
    </row>
    <row r="110" spans="1:29" ht="14.4" x14ac:dyDescent="0.3">
      <c r="A110" s="2">
        <v>1</v>
      </c>
      <c r="B110" s="3">
        <v>165</v>
      </c>
      <c r="C110" s="37" t="s">
        <v>467</v>
      </c>
      <c r="D110" s="8" t="s">
        <v>468</v>
      </c>
      <c r="E110" s="37" t="s">
        <v>34</v>
      </c>
      <c r="F110" s="8" t="s">
        <v>25</v>
      </c>
      <c r="G110" s="37" t="s">
        <v>159</v>
      </c>
      <c r="H110" s="9" t="s">
        <v>678</v>
      </c>
      <c r="I110" s="87">
        <v>1</v>
      </c>
      <c r="J110" s="88"/>
      <c r="M110" s="32">
        <v>8</v>
      </c>
    </row>
    <row r="111" spans="1:29" ht="14.4" x14ac:dyDescent="0.3">
      <c r="A111" s="2">
        <f t="shared" ref="A111:A125" si="3">A110+1</f>
        <v>2</v>
      </c>
      <c r="B111" s="3">
        <v>114</v>
      </c>
      <c r="C111" s="37" t="s">
        <v>437</v>
      </c>
      <c r="D111" s="8" t="s">
        <v>422</v>
      </c>
      <c r="E111" s="37" t="s">
        <v>31</v>
      </c>
      <c r="F111" s="8" t="s">
        <v>25</v>
      </c>
      <c r="G111" s="37" t="s">
        <v>159</v>
      </c>
      <c r="H111" s="9" t="s">
        <v>679</v>
      </c>
      <c r="I111" s="87">
        <v>2</v>
      </c>
      <c r="J111" s="88"/>
      <c r="L111" s="1">
        <v>6</v>
      </c>
    </row>
    <row r="112" spans="1:29" ht="14.4" x14ac:dyDescent="0.3">
      <c r="A112" s="2">
        <f t="shared" si="3"/>
        <v>3</v>
      </c>
      <c r="B112" s="3">
        <v>37</v>
      </c>
      <c r="C112" s="37" t="s">
        <v>592</v>
      </c>
      <c r="D112" s="8" t="s">
        <v>378</v>
      </c>
      <c r="E112" s="37" t="s">
        <v>182</v>
      </c>
      <c r="F112" s="8" t="s">
        <v>25</v>
      </c>
      <c r="G112" s="37" t="s">
        <v>159</v>
      </c>
      <c r="H112" s="9" t="s">
        <v>691</v>
      </c>
      <c r="I112" s="87">
        <v>3</v>
      </c>
      <c r="J112" s="88"/>
      <c r="K112" s="32">
        <v>5</v>
      </c>
    </row>
    <row r="113" spans="1:23" ht="14.4" x14ac:dyDescent="0.3">
      <c r="A113" s="2">
        <f t="shared" si="3"/>
        <v>4</v>
      </c>
      <c r="B113" s="3">
        <v>16</v>
      </c>
      <c r="C113" s="37" t="s">
        <v>204</v>
      </c>
      <c r="D113" s="8" t="s">
        <v>203</v>
      </c>
      <c r="E113" s="37" t="s">
        <v>182</v>
      </c>
      <c r="F113" s="8" t="s">
        <v>25</v>
      </c>
      <c r="G113" s="37" t="s">
        <v>159</v>
      </c>
      <c r="H113" s="9" t="s">
        <v>692</v>
      </c>
      <c r="I113" s="87"/>
      <c r="J113" s="88">
        <v>1</v>
      </c>
      <c r="U113" s="32">
        <v>7</v>
      </c>
    </row>
    <row r="114" spans="1:23" ht="14.4" x14ac:dyDescent="0.3">
      <c r="A114" s="2">
        <f t="shared" si="3"/>
        <v>5</v>
      </c>
      <c r="B114" s="3">
        <v>346</v>
      </c>
      <c r="C114" s="37" t="s">
        <v>365</v>
      </c>
      <c r="D114" s="8" t="s">
        <v>366</v>
      </c>
      <c r="E114" s="37" t="s">
        <v>182</v>
      </c>
      <c r="F114" s="8" t="s">
        <v>25</v>
      </c>
      <c r="G114" s="37" t="s">
        <v>159</v>
      </c>
      <c r="H114" s="9" t="s">
        <v>680</v>
      </c>
      <c r="I114" s="87"/>
      <c r="J114" s="88"/>
    </row>
    <row r="115" spans="1:23" ht="14.4" x14ac:dyDescent="0.3">
      <c r="A115" s="2">
        <f t="shared" si="3"/>
        <v>6</v>
      </c>
      <c r="B115" s="3">
        <v>13</v>
      </c>
      <c r="C115" s="37" t="s">
        <v>171</v>
      </c>
      <c r="D115" s="8" t="s">
        <v>199</v>
      </c>
      <c r="E115" s="37" t="s">
        <v>182</v>
      </c>
      <c r="F115" s="8" t="s">
        <v>25</v>
      </c>
      <c r="G115" s="37" t="s">
        <v>159</v>
      </c>
      <c r="H115" s="9" t="s">
        <v>693</v>
      </c>
      <c r="I115" s="87"/>
      <c r="J115" s="88"/>
    </row>
    <row r="116" spans="1:23" ht="14.4" x14ac:dyDescent="0.3">
      <c r="A116" s="2">
        <f t="shared" si="3"/>
        <v>7</v>
      </c>
      <c r="B116" s="3">
        <v>70</v>
      </c>
      <c r="C116" s="37" t="s">
        <v>290</v>
      </c>
      <c r="D116" s="8" t="s">
        <v>291</v>
      </c>
      <c r="E116" s="37" t="s">
        <v>182</v>
      </c>
      <c r="F116" s="8" t="s">
        <v>25</v>
      </c>
      <c r="G116" s="37" t="s">
        <v>159</v>
      </c>
      <c r="H116" s="9" t="s">
        <v>694</v>
      </c>
      <c r="I116" s="87"/>
      <c r="J116" s="88"/>
    </row>
    <row r="117" spans="1:23" ht="14.4" x14ac:dyDescent="0.3">
      <c r="A117" s="2">
        <f t="shared" si="3"/>
        <v>8</v>
      </c>
      <c r="B117" s="3">
        <v>189</v>
      </c>
      <c r="C117" s="37" t="s">
        <v>495</v>
      </c>
      <c r="D117" s="8" t="s">
        <v>496</v>
      </c>
      <c r="E117" s="37" t="s">
        <v>34</v>
      </c>
      <c r="F117" s="8" t="s">
        <v>25</v>
      </c>
      <c r="G117" s="37" t="s">
        <v>159</v>
      </c>
      <c r="H117" s="9" t="s">
        <v>694</v>
      </c>
      <c r="I117" s="87"/>
      <c r="J117" s="88">
        <v>2</v>
      </c>
      <c r="W117" s="32">
        <v>5</v>
      </c>
    </row>
    <row r="118" spans="1:23" ht="14.4" x14ac:dyDescent="0.3">
      <c r="A118" s="2">
        <f t="shared" si="3"/>
        <v>9</v>
      </c>
      <c r="B118" s="3">
        <v>27</v>
      </c>
      <c r="C118" s="37" t="s">
        <v>219</v>
      </c>
      <c r="D118" s="8" t="s">
        <v>220</v>
      </c>
      <c r="E118" s="37" t="s">
        <v>182</v>
      </c>
      <c r="F118" s="8" t="s">
        <v>25</v>
      </c>
      <c r="G118" s="37" t="s">
        <v>159</v>
      </c>
      <c r="H118" s="9" t="s">
        <v>681</v>
      </c>
      <c r="I118" s="87"/>
      <c r="J118" s="88"/>
    </row>
    <row r="119" spans="1:23" ht="14.4" x14ac:dyDescent="0.3">
      <c r="A119" s="2">
        <f t="shared" si="3"/>
        <v>10</v>
      </c>
      <c r="B119" s="3">
        <v>45</v>
      </c>
      <c r="C119" s="37" t="s">
        <v>245</v>
      </c>
      <c r="D119" s="8" t="s">
        <v>246</v>
      </c>
      <c r="E119" s="37" t="s">
        <v>182</v>
      </c>
      <c r="F119" s="8" t="s">
        <v>25</v>
      </c>
      <c r="G119" s="37" t="s">
        <v>159</v>
      </c>
      <c r="H119" s="9" t="s">
        <v>682</v>
      </c>
      <c r="I119" s="87"/>
      <c r="J119" s="88"/>
    </row>
    <row r="120" spans="1:23" ht="14.4" x14ac:dyDescent="0.3">
      <c r="A120" s="2">
        <f t="shared" si="3"/>
        <v>11</v>
      </c>
      <c r="B120" s="3">
        <v>327</v>
      </c>
      <c r="C120" s="37" t="s">
        <v>335</v>
      </c>
      <c r="D120" s="8" t="s">
        <v>336</v>
      </c>
      <c r="E120" s="37" t="s">
        <v>182</v>
      </c>
      <c r="F120" s="8" t="s">
        <v>25</v>
      </c>
      <c r="G120" s="37" t="s">
        <v>159</v>
      </c>
      <c r="H120" s="9" t="s">
        <v>683</v>
      </c>
      <c r="I120" s="87"/>
      <c r="J120" s="88"/>
    </row>
    <row r="121" spans="1:23" ht="14.4" x14ac:dyDescent="0.3">
      <c r="A121" s="2">
        <f t="shared" si="3"/>
        <v>12</v>
      </c>
      <c r="B121" s="3">
        <v>116</v>
      </c>
      <c r="C121" s="37" t="s">
        <v>439</v>
      </c>
      <c r="D121" s="8" t="s">
        <v>440</v>
      </c>
      <c r="E121" s="37" t="s">
        <v>31</v>
      </c>
      <c r="F121" s="8" t="s">
        <v>25</v>
      </c>
      <c r="G121" s="37" t="s">
        <v>159</v>
      </c>
      <c r="H121" s="9" t="s">
        <v>695</v>
      </c>
      <c r="I121" s="87"/>
      <c r="J121" s="88">
        <v>3</v>
      </c>
      <c r="V121" s="1">
        <v>4</v>
      </c>
    </row>
    <row r="122" spans="1:23" ht="14.4" x14ac:dyDescent="0.3">
      <c r="A122" s="2">
        <f t="shared" si="3"/>
        <v>13</v>
      </c>
      <c r="B122" s="3">
        <v>307</v>
      </c>
      <c r="C122" s="37" t="s">
        <v>200</v>
      </c>
      <c r="D122" s="8" t="s">
        <v>573</v>
      </c>
      <c r="E122" s="37" t="s">
        <v>35</v>
      </c>
      <c r="F122" s="8" t="s">
        <v>25</v>
      </c>
      <c r="G122" s="37" t="s">
        <v>159</v>
      </c>
      <c r="H122" s="9" t="s">
        <v>696</v>
      </c>
      <c r="I122" s="87">
        <v>4</v>
      </c>
      <c r="J122" s="88"/>
      <c r="Q122" s="32">
        <v>4</v>
      </c>
    </row>
    <row r="123" spans="1:23" ht="14.4" x14ac:dyDescent="0.3">
      <c r="A123" s="2">
        <f t="shared" si="3"/>
        <v>14</v>
      </c>
      <c r="B123" s="3">
        <v>11</v>
      </c>
      <c r="C123" s="37" t="s">
        <v>197</v>
      </c>
      <c r="D123" s="8" t="s">
        <v>198</v>
      </c>
      <c r="E123" s="37" t="s">
        <v>182</v>
      </c>
      <c r="F123" s="8" t="s">
        <v>25</v>
      </c>
      <c r="G123" s="37" t="s">
        <v>159</v>
      </c>
      <c r="H123" s="9" t="s">
        <v>684</v>
      </c>
      <c r="I123" s="87"/>
      <c r="J123" s="88"/>
    </row>
    <row r="124" spans="1:23" ht="14.4" x14ac:dyDescent="0.3">
      <c r="A124" s="2">
        <f t="shared" si="3"/>
        <v>15</v>
      </c>
      <c r="B124" s="3">
        <v>21</v>
      </c>
      <c r="C124" s="37" t="s">
        <v>208</v>
      </c>
      <c r="D124" s="8" t="s">
        <v>209</v>
      </c>
      <c r="E124" s="37" t="s">
        <v>182</v>
      </c>
      <c r="F124" s="8" t="s">
        <v>25</v>
      </c>
      <c r="G124" s="37" t="s">
        <v>159</v>
      </c>
      <c r="H124" s="9" t="s">
        <v>685</v>
      </c>
      <c r="I124" s="87"/>
      <c r="J124" s="88"/>
    </row>
    <row r="125" spans="1:23" ht="14.4" x14ac:dyDescent="0.3">
      <c r="A125" s="2">
        <f t="shared" si="3"/>
        <v>16</v>
      </c>
      <c r="B125" s="3">
        <v>24</v>
      </c>
      <c r="C125" s="37" t="s">
        <v>214</v>
      </c>
      <c r="D125" s="8" t="s">
        <v>215</v>
      </c>
      <c r="E125" s="37" t="s">
        <v>182</v>
      </c>
      <c r="F125" s="8" t="s">
        <v>25</v>
      </c>
      <c r="G125" s="37" t="s">
        <v>159</v>
      </c>
      <c r="H125" s="9" t="s">
        <v>686</v>
      </c>
      <c r="I125" s="87"/>
      <c r="J125" s="88"/>
    </row>
    <row r="126" spans="1:23" ht="14.4" x14ac:dyDescent="0.3">
      <c r="A126" s="2">
        <f t="shared" ref="A126:A139" si="4">A125+1</f>
        <v>17</v>
      </c>
      <c r="B126" s="3">
        <v>18</v>
      </c>
      <c r="C126" s="37" t="s">
        <v>591</v>
      </c>
      <c r="D126" s="8" t="s">
        <v>590</v>
      </c>
      <c r="E126" s="37" t="s">
        <v>182</v>
      </c>
      <c r="F126" s="8" t="s">
        <v>25</v>
      </c>
      <c r="G126" s="37" t="s">
        <v>159</v>
      </c>
      <c r="H126" s="9" t="s">
        <v>697</v>
      </c>
      <c r="I126" s="87"/>
      <c r="J126" s="88"/>
    </row>
    <row r="127" spans="1:23" ht="14.4" x14ac:dyDescent="0.3">
      <c r="A127" s="2">
        <f t="shared" si="4"/>
        <v>18</v>
      </c>
      <c r="B127" s="3">
        <v>162</v>
      </c>
      <c r="C127" s="37" t="s">
        <v>464</v>
      </c>
      <c r="D127" s="8" t="s">
        <v>463</v>
      </c>
      <c r="E127" s="37" t="s">
        <v>34</v>
      </c>
      <c r="F127" s="8" t="s">
        <v>25</v>
      </c>
      <c r="G127" s="37" t="s">
        <v>159</v>
      </c>
      <c r="H127" s="9" t="s">
        <v>698</v>
      </c>
      <c r="I127" s="87"/>
      <c r="J127" s="88">
        <v>4</v>
      </c>
      <c r="W127" s="32">
        <v>3</v>
      </c>
    </row>
    <row r="128" spans="1:23" ht="14.4" x14ac:dyDescent="0.3">
      <c r="A128" s="2">
        <f t="shared" si="4"/>
        <v>19</v>
      </c>
      <c r="B128" s="3">
        <v>38</v>
      </c>
      <c r="C128" s="37" t="s">
        <v>235</v>
      </c>
      <c r="D128" s="8" t="s">
        <v>236</v>
      </c>
      <c r="E128" s="37" t="s">
        <v>182</v>
      </c>
      <c r="F128" s="8" t="s">
        <v>25</v>
      </c>
      <c r="G128" s="37" t="s">
        <v>159</v>
      </c>
      <c r="H128" s="9" t="s">
        <v>687</v>
      </c>
      <c r="I128" s="87"/>
      <c r="J128" s="88"/>
    </row>
    <row r="129" spans="1:26" ht="14.4" x14ac:dyDescent="0.3">
      <c r="A129" s="2">
        <f t="shared" si="4"/>
        <v>20</v>
      </c>
      <c r="B129" s="3">
        <v>173</v>
      </c>
      <c r="C129" s="37" t="s">
        <v>465</v>
      </c>
      <c r="D129" s="8" t="s">
        <v>478</v>
      </c>
      <c r="E129" s="37" t="s">
        <v>34</v>
      </c>
      <c r="F129" s="8" t="s">
        <v>25</v>
      </c>
      <c r="G129" s="37" t="s">
        <v>159</v>
      </c>
      <c r="H129" s="9" t="s">
        <v>688</v>
      </c>
      <c r="I129" s="87"/>
      <c r="J129" s="88"/>
    </row>
    <row r="130" spans="1:26" ht="14.4" x14ac:dyDescent="0.3">
      <c r="A130" s="2">
        <f t="shared" si="4"/>
        <v>21</v>
      </c>
      <c r="B130" s="3">
        <v>291</v>
      </c>
      <c r="C130" s="37" t="s">
        <v>555</v>
      </c>
      <c r="D130" s="8" t="s">
        <v>556</v>
      </c>
      <c r="E130" s="37" t="s">
        <v>30</v>
      </c>
      <c r="F130" s="8" t="s">
        <v>25</v>
      </c>
      <c r="G130" s="37" t="s">
        <v>159</v>
      </c>
      <c r="H130" s="9" t="s">
        <v>667</v>
      </c>
      <c r="I130" s="87">
        <v>5</v>
      </c>
      <c r="J130" s="88"/>
      <c r="P130" s="1">
        <v>3</v>
      </c>
    </row>
    <row r="131" spans="1:26" ht="14.4" x14ac:dyDescent="0.3">
      <c r="A131" s="2">
        <f t="shared" si="4"/>
        <v>22</v>
      </c>
      <c r="B131" s="3">
        <v>381</v>
      </c>
      <c r="C131" s="37" t="s">
        <v>412</v>
      </c>
      <c r="D131" s="8" t="s">
        <v>413</v>
      </c>
      <c r="E131" s="37" t="s">
        <v>182</v>
      </c>
      <c r="F131" s="8" t="s">
        <v>25</v>
      </c>
      <c r="G131" s="37" t="s">
        <v>159</v>
      </c>
      <c r="H131" s="9" t="s">
        <v>667</v>
      </c>
      <c r="I131" s="87"/>
      <c r="J131" s="88"/>
    </row>
    <row r="132" spans="1:26" ht="14.4" x14ac:dyDescent="0.3">
      <c r="A132" s="2">
        <f t="shared" si="4"/>
        <v>23</v>
      </c>
      <c r="B132" s="3">
        <v>305</v>
      </c>
      <c r="C132" s="37" t="s">
        <v>552</v>
      </c>
      <c r="D132" s="8" t="s">
        <v>572</v>
      </c>
      <c r="E132" s="37" t="s">
        <v>35</v>
      </c>
      <c r="F132" s="8" t="s">
        <v>25</v>
      </c>
      <c r="G132" s="37" t="s">
        <v>159</v>
      </c>
      <c r="H132" s="9" t="s">
        <v>689</v>
      </c>
      <c r="I132" s="87">
        <v>6</v>
      </c>
      <c r="J132" s="88"/>
      <c r="Q132" s="32">
        <v>2</v>
      </c>
    </row>
    <row r="133" spans="1:26" ht="14.4" x14ac:dyDescent="0.3">
      <c r="A133" s="2">
        <f t="shared" si="4"/>
        <v>24</v>
      </c>
      <c r="B133" s="3">
        <v>115</v>
      </c>
      <c r="C133" s="37" t="s">
        <v>290</v>
      </c>
      <c r="D133" s="8" t="s">
        <v>438</v>
      </c>
      <c r="E133" s="37" t="s">
        <v>31</v>
      </c>
      <c r="F133" s="8" t="s">
        <v>25</v>
      </c>
      <c r="G133" s="37" t="s">
        <v>159</v>
      </c>
      <c r="H133" s="9" t="s">
        <v>627</v>
      </c>
      <c r="I133" s="87"/>
      <c r="J133" s="88"/>
    </row>
    <row r="134" spans="1:26" ht="14.4" x14ac:dyDescent="0.3">
      <c r="A134" s="2">
        <f t="shared" si="4"/>
        <v>25</v>
      </c>
      <c r="B134" s="3">
        <v>6</v>
      </c>
      <c r="C134" s="37" t="s">
        <v>189</v>
      </c>
      <c r="D134" s="8" t="s">
        <v>190</v>
      </c>
      <c r="E134" s="37" t="s">
        <v>182</v>
      </c>
      <c r="F134" s="8" t="s">
        <v>25</v>
      </c>
      <c r="G134" s="37" t="s">
        <v>159</v>
      </c>
      <c r="H134" s="9" t="s">
        <v>583</v>
      </c>
      <c r="I134" s="87"/>
      <c r="J134" s="88"/>
    </row>
    <row r="135" spans="1:26" ht="14.4" x14ac:dyDescent="0.3">
      <c r="A135" s="2">
        <f t="shared" si="4"/>
        <v>26</v>
      </c>
      <c r="B135" s="3">
        <v>85</v>
      </c>
      <c r="C135" s="37" t="s">
        <v>223</v>
      </c>
      <c r="D135" s="8" t="s">
        <v>314</v>
      </c>
      <c r="E135" s="37" t="s">
        <v>182</v>
      </c>
      <c r="F135" s="8" t="s">
        <v>25</v>
      </c>
      <c r="G135" s="37" t="s">
        <v>159</v>
      </c>
      <c r="H135" s="9" t="s">
        <v>673</v>
      </c>
      <c r="I135" s="87"/>
      <c r="J135" s="88"/>
    </row>
    <row r="136" spans="1:26" ht="14.4" x14ac:dyDescent="0.3">
      <c r="A136" s="2">
        <f t="shared" si="4"/>
        <v>27</v>
      </c>
      <c r="B136" s="3">
        <v>296</v>
      </c>
      <c r="C136" s="37" t="s">
        <v>540</v>
      </c>
      <c r="D136" s="8" t="s">
        <v>562</v>
      </c>
      <c r="E136" s="37" t="s">
        <v>30</v>
      </c>
      <c r="F136" s="8" t="s">
        <v>25</v>
      </c>
      <c r="G136" s="37" t="s">
        <v>159</v>
      </c>
      <c r="H136" s="9" t="s">
        <v>690</v>
      </c>
      <c r="I136" s="87"/>
      <c r="J136" s="88">
        <v>5</v>
      </c>
      <c r="Z136" s="1">
        <v>2</v>
      </c>
    </row>
    <row r="137" spans="1:26" ht="14.4" x14ac:dyDescent="0.3">
      <c r="A137" s="2">
        <f t="shared" si="4"/>
        <v>28</v>
      </c>
      <c r="B137" s="3">
        <v>164</v>
      </c>
      <c r="C137" s="37" t="s">
        <v>465</v>
      </c>
      <c r="D137" s="8" t="s">
        <v>466</v>
      </c>
      <c r="E137" s="37" t="s">
        <v>34</v>
      </c>
      <c r="F137" s="8" t="s">
        <v>25</v>
      </c>
      <c r="G137" s="37" t="s">
        <v>159</v>
      </c>
      <c r="H137" s="9" t="s">
        <v>699</v>
      </c>
      <c r="I137" s="87"/>
      <c r="J137" s="88"/>
    </row>
    <row r="138" spans="1:26" ht="14.4" x14ac:dyDescent="0.3">
      <c r="A138" s="2">
        <f t="shared" si="4"/>
        <v>29</v>
      </c>
      <c r="B138" s="3">
        <v>251</v>
      </c>
      <c r="C138" s="37" t="s">
        <v>157</v>
      </c>
      <c r="D138" s="8" t="s">
        <v>158</v>
      </c>
      <c r="E138" s="37" t="s">
        <v>33</v>
      </c>
      <c r="F138" s="8" t="s">
        <v>25</v>
      </c>
      <c r="G138" s="37" t="s">
        <v>159</v>
      </c>
      <c r="H138" s="8" t="s">
        <v>599</v>
      </c>
      <c r="I138" s="87">
        <v>7</v>
      </c>
      <c r="J138" s="88"/>
    </row>
    <row r="139" spans="1:26" ht="14.4" x14ac:dyDescent="0.3">
      <c r="A139" s="2">
        <f t="shared" si="4"/>
        <v>30</v>
      </c>
      <c r="B139" s="3">
        <v>290</v>
      </c>
      <c r="C139" s="37" t="s">
        <v>553</v>
      </c>
      <c r="D139" s="8" t="s">
        <v>554</v>
      </c>
      <c r="E139" s="37" t="s">
        <v>30</v>
      </c>
      <c r="F139" s="8" t="s">
        <v>25</v>
      </c>
      <c r="G139" s="37" t="s">
        <v>159</v>
      </c>
      <c r="H139" s="9" t="s">
        <v>700</v>
      </c>
      <c r="I139" s="87"/>
      <c r="J139" s="88"/>
    </row>
    <row r="179" spans="9:10" ht="14.4" x14ac:dyDescent="0.3">
      <c r="I179" s="87"/>
      <c r="J179" s="88"/>
    </row>
    <row r="180" spans="9:10" ht="14.4" x14ac:dyDescent="0.3">
      <c r="I180" s="87"/>
      <c r="J180" s="88"/>
    </row>
    <row r="181" spans="9:10" ht="14.4" x14ac:dyDescent="0.3">
      <c r="I181" s="87"/>
      <c r="J181" s="88"/>
    </row>
    <row r="182" spans="9:10" ht="14.4" x14ac:dyDescent="0.3">
      <c r="I182" s="87"/>
      <c r="J182" s="88"/>
    </row>
    <row r="183" spans="9:10" ht="14.4" x14ac:dyDescent="0.3">
      <c r="I183" s="87"/>
      <c r="J183" s="88"/>
    </row>
    <row r="184" spans="9:10" ht="14.4" x14ac:dyDescent="0.3">
      <c r="I184" s="87"/>
      <c r="J184" s="88"/>
    </row>
    <row r="185" spans="9:10" ht="14.4" x14ac:dyDescent="0.3">
      <c r="I185" s="87"/>
      <c r="J185" s="88"/>
    </row>
    <row r="186" spans="9:10" ht="14.4" x14ac:dyDescent="0.3">
      <c r="I186" s="87"/>
      <c r="J186" s="88"/>
    </row>
    <row r="187" spans="9:10" ht="14.4" x14ac:dyDescent="0.3">
      <c r="I187" s="87"/>
      <c r="J187" s="88"/>
    </row>
    <row r="188" spans="9:10" ht="14.4" x14ac:dyDescent="0.3">
      <c r="I188" s="87"/>
      <c r="J188" s="88"/>
    </row>
    <row r="189" spans="9:10" ht="14.4" x14ac:dyDescent="0.3">
      <c r="I189" s="87"/>
      <c r="J189" s="88"/>
    </row>
    <row r="190" spans="9:10" ht="14.4" x14ac:dyDescent="0.3">
      <c r="I190" s="87"/>
      <c r="J190" s="88"/>
    </row>
    <row r="191" spans="9:10" ht="14.4" x14ac:dyDescent="0.3">
      <c r="I191" s="87"/>
      <c r="J191" s="88"/>
    </row>
    <row r="223" spans="3:29" ht="13.8" thickBot="1" x14ac:dyDescent="0.3"/>
    <row r="224" spans="3:29" s="1" customFormat="1" ht="13.8" thickBot="1" x14ac:dyDescent="0.3">
      <c r="C224" s="32"/>
      <c r="E224" s="32"/>
      <c r="G224" s="32"/>
      <c r="H224" s="29" t="s">
        <v>43</v>
      </c>
      <c r="I224" s="89"/>
      <c r="J224" s="90"/>
      <c r="K224" s="39">
        <f t="shared" ref="K224:R224" si="5">SUM(K35:K223)</f>
        <v>21</v>
      </c>
      <c r="L224" s="40">
        <f t="shared" si="5"/>
        <v>12</v>
      </c>
      <c r="M224" s="39">
        <f t="shared" si="5"/>
        <v>20</v>
      </c>
      <c r="N224" s="40">
        <f t="shared" si="5"/>
        <v>4</v>
      </c>
      <c r="O224" s="39">
        <f t="shared" si="5"/>
        <v>4</v>
      </c>
      <c r="P224" s="40">
        <f t="shared" si="5"/>
        <v>13</v>
      </c>
      <c r="Q224" s="39">
        <f t="shared" si="5"/>
        <v>8</v>
      </c>
      <c r="R224" s="40">
        <f t="shared" si="5"/>
        <v>0</v>
      </c>
      <c r="S224" s="41"/>
      <c r="T224" s="42"/>
      <c r="U224" s="43">
        <f t="shared" ref="U224:AC224" si="6">SUM(U35:U223)</f>
        <v>21</v>
      </c>
      <c r="V224" s="44">
        <f t="shared" si="6"/>
        <v>7</v>
      </c>
      <c r="W224" s="43">
        <f t="shared" si="6"/>
        <v>18</v>
      </c>
      <c r="X224" s="44">
        <f t="shared" si="6"/>
        <v>8</v>
      </c>
      <c r="Y224" s="43">
        <f t="shared" si="6"/>
        <v>2</v>
      </c>
      <c r="Z224" s="44">
        <f t="shared" si="6"/>
        <v>6</v>
      </c>
      <c r="AA224" s="43">
        <f t="shared" si="6"/>
        <v>3</v>
      </c>
      <c r="AB224" s="44">
        <f t="shared" si="6"/>
        <v>0</v>
      </c>
      <c r="AC224" s="43">
        <f t="shared" si="6"/>
        <v>0</v>
      </c>
    </row>
  </sheetData>
  <mergeCells count="13">
    <mergeCell ref="K2:S2"/>
    <mergeCell ref="U2:AC2"/>
    <mergeCell ref="I2:J2"/>
    <mergeCell ref="I1:J1"/>
    <mergeCell ref="I32:J32"/>
    <mergeCell ref="I33:J33"/>
    <mergeCell ref="K33:S33"/>
    <mergeCell ref="I65:J65"/>
    <mergeCell ref="I66:J66"/>
    <mergeCell ref="K66:S66"/>
    <mergeCell ref="I107:J107"/>
    <mergeCell ref="I108:J108"/>
    <mergeCell ref="K108:S108"/>
  </mergeCells>
  <dataValidations count="2">
    <dataValidation type="list" allowBlank="1" showInputMessage="1" showErrorMessage="1" sqref="F117">
      <formula1>$M$1:$M$2</formula1>
    </dataValidation>
    <dataValidation type="list" allowBlank="1" showInputMessage="1" showErrorMessage="1" sqref="F35:F64 F110:F116 F4:F31 F68:F106 F118:F139">
      <formula1>$O$1:$O$35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opLeftCell="A90" workbookViewId="0">
      <selection activeCell="A95" sqref="A95:F120"/>
    </sheetView>
  </sheetViews>
  <sheetFormatPr defaultRowHeight="14.4" x14ac:dyDescent="0.3"/>
  <sheetData>
    <row r="1" spans="1:6" x14ac:dyDescent="0.3">
      <c r="A1" s="1" t="s">
        <v>0</v>
      </c>
      <c r="B1" s="2"/>
      <c r="C1" s="2"/>
      <c r="D1" s="2"/>
      <c r="E1" s="2"/>
      <c r="F1" s="2"/>
    </row>
    <row r="2" spans="1:6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x14ac:dyDescent="0.3">
      <c r="A3" s="2" t="s">
        <v>7</v>
      </c>
      <c r="B3" s="2">
        <v>290</v>
      </c>
      <c r="C3" s="2" t="str">
        <f>VLOOKUP(B3,'Athlete List &amp; Times'!A:E,4,FALSE)</f>
        <v>Silson</v>
      </c>
      <c r="D3" s="2" t="str">
        <f>VLOOKUP(B3,'Athlete List &amp; Times'!A:E,5,FALSE)</f>
        <v>U13B</v>
      </c>
      <c r="E3" s="2" t="e">
        <f>VLOOKUP(B3,'Athlete List &amp; Times'!A:E,6,FALSE)</f>
        <v>#REF!</v>
      </c>
      <c r="F3" s="2" t="s">
        <v>63</v>
      </c>
    </row>
    <row r="4" spans="1:6" x14ac:dyDescent="0.3">
      <c r="A4" s="2" t="s">
        <v>8</v>
      </c>
      <c r="B4" s="2">
        <v>285</v>
      </c>
      <c r="C4" s="2" t="str">
        <f>VLOOKUP(B4,'Athlete List &amp; Times'!A:E,4,FALSE)</f>
        <v>Silson</v>
      </c>
      <c r="D4" s="2" t="str">
        <f>VLOOKUP(B4,'Athlete List &amp; Times'!A:E,5,FALSE)</f>
        <v>U11G</v>
      </c>
      <c r="E4" s="2" t="e">
        <f>VLOOKUP(B4,'Athlete List &amp; Times'!A:E,6,FALSE)</f>
        <v>#REF!</v>
      </c>
      <c r="F4" s="2" t="s">
        <v>64</v>
      </c>
    </row>
    <row r="5" spans="1:6" x14ac:dyDescent="0.3">
      <c r="A5" s="2" t="s">
        <v>9</v>
      </c>
      <c r="B5" s="2">
        <v>54</v>
      </c>
      <c r="C5" s="2" t="str">
        <f>VLOOKUP(B5,'Athlete List &amp; Times'!A:E,4,FALSE)</f>
        <v>R &amp; N</v>
      </c>
      <c r="D5" s="2" t="str">
        <f>VLOOKUP(B5,'Athlete List &amp; Times'!A:E,5,FALSE)</f>
        <v>U13G</v>
      </c>
      <c r="E5" s="2" t="e">
        <f>VLOOKUP(B5,'Athlete List &amp; Times'!A:E,6,FALSE)</f>
        <v>#REF!</v>
      </c>
      <c r="F5" s="2" t="s">
        <v>65</v>
      </c>
    </row>
    <row r="6" spans="1:6" x14ac:dyDescent="0.3">
      <c r="A6" s="2" t="s">
        <v>10</v>
      </c>
      <c r="B6" s="2">
        <v>255</v>
      </c>
      <c r="C6" s="2" t="str">
        <f>VLOOKUP(B6,'Athlete List &amp; Times'!A:E,4,FALSE)</f>
        <v>Harborough</v>
      </c>
      <c r="D6" s="2" t="str">
        <f>VLOOKUP(B6,'Athlete List &amp; Times'!A:E,5,FALSE)</f>
        <v>U11B</v>
      </c>
      <c r="E6" s="2" t="e">
        <f>VLOOKUP(B6,'Athlete List &amp; Times'!A:E,6,FALSE)</f>
        <v>#REF!</v>
      </c>
      <c r="F6" s="2" t="s">
        <v>66</v>
      </c>
    </row>
    <row r="7" spans="1:6" x14ac:dyDescent="0.3">
      <c r="A7" s="2" t="s">
        <v>11</v>
      </c>
      <c r="B7" s="2">
        <v>180</v>
      </c>
      <c r="C7" s="2" t="str">
        <f>VLOOKUP(B7,'Athlete List &amp; Times'!A:E,4,FALSE)</f>
        <v>Kettering</v>
      </c>
      <c r="D7" s="2" t="str">
        <f>VLOOKUP(B7,'Athlete List &amp; Times'!A:E,5,FALSE)</f>
        <v>U11G</v>
      </c>
      <c r="E7" s="2" t="e">
        <f>VLOOKUP(B7,'Athlete List &amp; Times'!A:E,6,FALSE)</f>
        <v>#REF!</v>
      </c>
      <c r="F7" s="2" t="s">
        <v>67</v>
      </c>
    </row>
    <row r="8" spans="1:6" x14ac:dyDescent="0.3">
      <c r="A8" s="2" t="s">
        <v>12</v>
      </c>
      <c r="B8" s="2">
        <v>276</v>
      </c>
      <c r="C8" s="2" t="str">
        <f>VLOOKUP(B8,'Athlete List &amp; Times'!A:E,4,FALSE)</f>
        <v>Silson</v>
      </c>
      <c r="D8" s="2" t="str">
        <f>VLOOKUP(B8,'Athlete List &amp; Times'!A:E,5,FALSE)</f>
        <v>U11B</v>
      </c>
      <c r="E8" s="2" t="e">
        <f>VLOOKUP(B8,'Athlete List &amp; Times'!A:E,6,FALSE)</f>
        <v>#REF!</v>
      </c>
      <c r="F8" s="2" t="s">
        <v>68</v>
      </c>
    </row>
    <row r="9" spans="1:6" x14ac:dyDescent="0.3">
      <c r="A9" s="2" t="s">
        <v>13</v>
      </c>
      <c r="B9" s="2">
        <v>210</v>
      </c>
      <c r="C9" s="2" t="str">
        <f>VLOOKUP(B9,'Athlete List &amp; Times'!A:E,4,FALSE)</f>
        <v>Daventry</v>
      </c>
      <c r="D9" s="2" t="str">
        <f>VLOOKUP(B9,'Athlete List &amp; Times'!A:E,5,FALSE)</f>
        <v>U11G</v>
      </c>
      <c r="E9" s="2" t="e">
        <f>VLOOKUP(B9,'Athlete List &amp; Times'!A:E,6,FALSE)</f>
        <v>#REF!</v>
      </c>
      <c r="F9" s="2" t="s">
        <v>69</v>
      </c>
    </row>
    <row r="10" spans="1:6" x14ac:dyDescent="0.3">
      <c r="A10" s="2" t="s">
        <v>14</v>
      </c>
      <c r="B10" s="2">
        <v>28</v>
      </c>
      <c r="C10" s="2" t="str">
        <f>VLOOKUP(B10,'Athlete List &amp; Times'!A:E,4,FALSE)</f>
        <v>R &amp; N</v>
      </c>
      <c r="D10" s="2" t="str">
        <f>VLOOKUP(B10,'Athlete List &amp; Times'!A:E,5,FALSE)</f>
        <v>U11G</v>
      </c>
      <c r="E10" s="2" t="e">
        <f>VLOOKUP(B10,'Athlete List &amp; Times'!A:E,6,FALSE)</f>
        <v>#REF!</v>
      </c>
      <c r="F10" s="2" t="s">
        <v>70</v>
      </c>
    </row>
    <row r="11" spans="1:6" x14ac:dyDescent="0.3">
      <c r="A11" s="2" t="s">
        <v>15</v>
      </c>
      <c r="B11" s="2">
        <v>341</v>
      </c>
      <c r="C11" s="2" t="str">
        <f>VLOOKUP(B11,'Athlete List &amp; Times'!A:E,4,FALSE)</f>
        <v>R &amp; N</v>
      </c>
      <c r="D11" s="2" t="str">
        <f>VLOOKUP(B11,'Athlete List &amp; Times'!A:E,5,FALSE)</f>
        <v>U13G</v>
      </c>
      <c r="E11" s="2" t="e">
        <f>VLOOKUP(B11,'Athlete List &amp; Times'!A:E,6,FALSE)</f>
        <v>#REF!</v>
      </c>
      <c r="F11" s="2" t="s">
        <v>71</v>
      </c>
    </row>
    <row r="12" spans="1:6" x14ac:dyDescent="0.3">
      <c r="A12" s="2" t="s">
        <v>16</v>
      </c>
      <c r="B12" s="2">
        <v>14</v>
      </c>
      <c r="C12" s="2" t="str">
        <f>VLOOKUP(B12,'Athlete List &amp; Times'!A:E,4,FALSE)</f>
        <v>R &amp; N</v>
      </c>
      <c r="D12" s="2" t="str">
        <f>VLOOKUP(B12,'Athlete List &amp; Times'!A:E,5,FALSE)</f>
        <v>U11B</v>
      </c>
      <c r="E12" s="2" t="e">
        <f>VLOOKUP(B12,'Athlete List &amp; Times'!A:E,6,FALSE)</f>
        <v>#REF!</v>
      </c>
      <c r="F12" s="2" t="s">
        <v>72</v>
      </c>
    </row>
    <row r="13" spans="1:6" x14ac:dyDescent="0.3">
      <c r="A13" s="2" t="s">
        <v>17</v>
      </c>
      <c r="B13" s="2">
        <v>171</v>
      </c>
      <c r="C13" s="2" t="str">
        <f>VLOOKUP(B13,'Athlete List &amp; Times'!A:E,4,FALSE)</f>
        <v>Kettering</v>
      </c>
      <c r="D13" s="2" t="str">
        <f>VLOOKUP(B13,'Athlete List &amp; Times'!A:E,5,FALSE)</f>
        <v>U13B</v>
      </c>
      <c r="E13" s="2" t="e">
        <f>VLOOKUP(B13,'Athlete List &amp; Times'!A:E,6,FALSE)</f>
        <v>#REF!</v>
      </c>
      <c r="F13" s="2" t="s">
        <v>73</v>
      </c>
    </row>
    <row r="14" spans="1:6" x14ac:dyDescent="0.3">
      <c r="A14" s="2" t="s">
        <v>51</v>
      </c>
      <c r="B14" s="2">
        <v>284</v>
      </c>
      <c r="C14" s="2" t="str">
        <f>VLOOKUP(B14,'Athlete List &amp; Times'!A:E,4,FALSE)</f>
        <v>Silson</v>
      </c>
      <c r="D14" s="2" t="str">
        <f>VLOOKUP(B14,'Athlete List &amp; Times'!A:E,5,FALSE)</f>
        <v>U11G</v>
      </c>
      <c r="E14" s="2" t="e">
        <f>VLOOKUP(B14,'Athlete List &amp; Times'!A:E,6,FALSE)</f>
        <v>#REF!</v>
      </c>
      <c r="F14" s="2" t="s">
        <v>74</v>
      </c>
    </row>
    <row r="15" spans="1:6" x14ac:dyDescent="0.3">
      <c r="A15" s="2"/>
      <c r="B15" s="2"/>
      <c r="C15" s="2"/>
      <c r="D15" s="2"/>
      <c r="E15" s="2"/>
      <c r="F15" s="2"/>
    </row>
    <row r="16" spans="1:6" x14ac:dyDescent="0.3">
      <c r="A16" s="1" t="s">
        <v>18</v>
      </c>
      <c r="B16" s="2"/>
      <c r="C16" s="2"/>
      <c r="D16" s="2"/>
      <c r="E16" s="2"/>
      <c r="F16" s="2"/>
    </row>
    <row r="17" spans="1:6" x14ac:dyDescent="0.3">
      <c r="A17" s="2" t="s">
        <v>1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</row>
    <row r="18" spans="1:6" x14ac:dyDescent="0.3">
      <c r="A18" s="2" t="s">
        <v>7</v>
      </c>
      <c r="B18" s="2">
        <v>251</v>
      </c>
      <c r="C18" s="2" t="str">
        <f>VLOOKUP(B18,'Athlete List &amp; Times'!A:E,4,FALSE)</f>
        <v>Harborough</v>
      </c>
      <c r="D18" s="2" t="str">
        <f>VLOOKUP(B18,'Athlete List &amp; Times'!A:E,5,FALSE)</f>
        <v>U13B</v>
      </c>
      <c r="E18" s="2" t="e">
        <f>VLOOKUP(B18,'Athlete List &amp; Times'!A:E,6,FALSE)</f>
        <v>#REF!</v>
      </c>
      <c r="F18" s="2" t="s">
        <v>75</v>
      </c>
    </row>
    <row r="19" spans="1:6" x14ac:dyDescent="0.3">
      <c r="A19" s="2" t="s">
        <v>8</v>
      </c>
      <c r="B19" s="2">
        <v>43</v>
      </c>
      <c r="C19" s="2" t="str">
        <f>VLOOKUP(B19,'Athlete List &amp; Times'!A:E,4,FALSE)</f>
        <v>R &amp; N</v>
      </c>
      <c r="D19" s="2" t="str">
        <f>VLOOKUP(B19,'Athlete List &amp; Times'!A:E,5,FALSE)</f>
        <v>U11B</v>
      </c>
      <c r="E19" s="2" t="e">
        <f>VLOOKUP(B19,'Athlete List &amp; Times'!A:E,6,FALSE)</f>
        <v>#REF!</v>
      </c>
      <c r="F19" s="2" t="s">
        <v>76</v>
      </c>
    </row>
    <row r="20" spans="1:6" x14ac:dyDescent="0.3">
      <c r="A20" s="2" t="s">
        <v>9</v>
      </c>
      <c r="B20" s="2">
        <v>281</v>
      </c>
      <c r="C20" s="2" t="str">
        <f>VLOOKUP(B20,'Athlete List &amp; Times'!A:E,4,FALSE)</f>
        <v>Silson</v>
      </c>
      <c r="D20" s="2" t="str">
        <f>VLOOKUP(B20,'Athlete List &amp; Times'!A:E,5,FALSE)</f>
        <v>U11B</v>
      </c>
      <c r="E20" s="2" t="e">
        <f>VLOOKUP(B20,'Athlete List &amp; Times'!A:E,6,FALSE)</f>
        <v>#REF!</v>
      </c>
      <c r="F20" s="2" t="s">
        <v>77</v>
      </c>
    </row>
    <row r="21" spans="1:6" x14ac:dyDescent="0.3">
      <c r="A21" s="2" t="s">
        <v>10</v>
      </c>
      <c r="B21" s="2">
        <v>216</v>
      </c>
      <c r="C21" s="2" t="e">
        <f>VLOOKUP(B21,'Athlete List &amp; Times'!A:E,4,FALSE)</f>
        <v>#N/A</v>
      </c>
      <c r="D21" s="2" t="e">
        <f>VLOOKUP(B21,'Athlete List &amp; Times'!A:E,5,FALSE)</f>
        <v>#N/A</v>
      </c>
      <c r="E21" s="2" t="e">
        <f>VLOOKUP(B21,'Athlete List &amp; Times'!A:E,6,FALSE)</f>
        <v>#N/A</v>
      </c>
      <c r="F21" s="2" t="s">
        <v>78</v>
      </c>
    </row>
    <row r="22" spans="1:6" x14ac:dyDescent="0.3">
      <c r="A22" s="2" t="s">
        <v>11</v>
      </c>
      <c r="B22" s="2">
        <v>283</v>
      </c>
      <c r="C22" s="2" t="str">
        <f>VLOOKUP(B22,'Athlete List &amp; Times'!A:E,4,FALSE)</f>
        <v>Silson</v>
      </c>
      <c r="D22" s="2" t="str">
        <f>VLOOKUP(B22,'Athlete List &amp; Times'!A:E,5,FALSE)</f>
        <v>U11G</v>
      </c>
      <c r="E22" s="2" t="e">
        <f>VLOOKUP(B22,'Athlete List &amp; Times'!A:E,6,FALSE)</f>
        <v>#REF!</v>
      </c>
      <c r="F22" s="2" t="s">
        <v>79</v>
      </c>
    </row>
    <row r="23" spans="1:6" x14ac:dyDescent="0.3">
      <c r="A23" s="2" t="s">
        <v>12</v>
      </c>
      <c r="B23" s="2">
        <v>183</v>
      </c>
      <c r="C23" s="2" t="str">
        <f>VLOOKUP(B23,'Athlete List &amp; Times'!A:E,4,FALSE)</f>
        <v>Kettering</v>
      </c>
      <c r="D23" s="2" t="str">
        <f>VLOOKUP(B23,'Athlete List &amp; Times'!A:E,5,FALSE)</f>
        <v>U13G</v>
      </c>
      <c r="E23" s="2" t="e">
        <f>VLOOKUP(B23,'Athlete List &amp; Times'!A:E,6,FALSE)</f>
        <v>#REF!</v>
      </c>
      <c r="F23" s="2" t="s">
        <v>80</v>
      </c>
    </row>
    <row r="24" spans="1:6" x14ac:dyDescent="0.3">
      <c r="A24" s="2" t="s">
        <v>13</v>
      </c>
      <c r="B24" s="2">
        <v>277</v>
      </c>
      <c r="C24" s="2" t="str">
        <f>VLOOKUP(B24,'Athlete List &amp; Times'!A:E,4,FALSE)</f>
        <v>Silson</v>
      </c>
      <c r="D24" s="2" t="str">
        <f>VLOOKUP(B24,'Athlete List &amp; Times'!A:E,5,FALSE)</f>
        <v>U11B</v>
      </c>
      <c r="E24" s="2" t="e">
        <f>VLOOKUP(B24,'Athlete List &amp; Times'!A:E,6,FALSE)</f>
        <v>#REF!</v>
      </c>
      <c r="F24" s="2" t="s">
        <v>81</v>
      </c>
    </row>
    <row r="25" spans="1:6" x14ac:dyDescent="0.3">
      <c r="A25" s="2" t="s">
        <v>14</v>
      </c>
      <c r="B25" s="2">
        <v>282</v>
      </c>
      <c r="C25" s="2" t="str">
        <f>VLOOKUP(B25,'Athlete List &amp; Times'!A:E,4,FALSE)</f>
        <v>Silson</v>
      </c>
      <c r="D25" s="2" t="str">
        <f>VLOOKUP(B25,'Athlete List &amp; Times'!A:E,5,FALSE)</f>
        <v>U11G</v>
      </c>
      <c r="E25" s="2" t="e">
        <f>VLOOKUP(B25,'Athlete List &amp; Times'!A:E,6,FALSE)</f>
        <v>#REF!</v>
      </c>
      <c r="F25" s="2" t="s">
        <v>82</v>
      </c>
    </row>
    <row r="26" spans="1:6" x14ac:dyDescent="0.3">
      <c r="A26" s="2" t="s">
        <v>15</v>
      </c>
      <c r="B26" s="2">
        <v>109</v>
      </c>
      <c r="C26" s="2" t="str">
        <f>VLOOKUP(B26,'Athlete List &amp; Times'!A:E,4,FALSE)</f>
        <v>Corby</v>
      </c>
      <c r="D26" s="2" t="str">
        <f>VLOOKUP(B26,'Athlete List &amp; Times'!A:E,5,FALSE)</f>
        <v>U13G</v>
      </c>
      <c r="E26" s="2" t="e">
        <f>VLOOKUP(B26,'Athlete List &amp; Times'!A:E,6,FALSE)</f>
        <v>#REF!</v>
      </c>
      <c r="F26" s="2" t="s">
        <v>83</v>
      </c>
    </row>
    <row r="27" spans="1:6" x14ac:dyDescent="0.3">
      <c r="A27" s="2" t="s">
        <v>16</v>
      </c>
      <c r="B27" s="2">
        <v>45</v>
      </c>
      <c r="C27" s="2" t="str">
        <f>VLOOKUP(B27,'Athlete List &amp; Times'!A:E,4,FALSE)</f>
        <v>R &amp; N</v>
      </c>
      <c r="D27" s="2" t="str">
        <f>VLOOKUP(B27,'Athlete List &amp; Times'!A:E,5,FALSE)</f>
        <v>U13B</v>
      </c>
      <c r="E27" s="2" t="e">
        <f>VLOOKUP(B27,'Athlete List &amp; Times'!A:E,6,FALSE)</f>
        <v>#REF!</v>
      </c>
      <c r="F27" s="2" t="s">
        <v>84</v>
      </c>
    </row>
    <row r="28" spans="1:6" x14ac:dyDescent="0.3">
      <c r="A28" s="2" t="s">
        <v>17</v>
      </c>
      <c r="B28" s="2">
        <v>278</v>
      </c>
      <c r="C28" s="2" t="str">
        <f>VLOOKUP(B28,'Athlete List &amp; Times'!A:E,4,FALSE)</f>
        <v>Silson</v>
      </c>
      <c r="D28" s="2" t="str">
        <f>VLOOKUP(B28,'Athlete List &amp; Times'!A:E,5,FALSE)</f>
        <v>U11B</v>
      </c>
      <c r="E28" s="2" t="e">
        <f>VLOOKUP(B28,'Athlete List &amp; Times'!A:E,6,FALSE)</f>
        <v>#REF!</v>
      </c>
      <c r="F28" s="2" t="s">
        <v>85</v>
      </c>
    </row>
    <row r="29" spans="1:6" x14ac:dyDescent="0.3">
      <c r="A29" s="2" t="s">
        <v>51</v>
      </c>
      <c r="B29" s="2">
        <v>181</v>
      </c>
      <c r="C29" s="2" t="str">
        <f>VLOOKUP(B29,'Athlete List &amp; Times'!A:E,4,FALSE)</f>
        <v>Kettering</v>
      </c>
      <c r="D29" s="2" t="str">
        <f>VLOOKUP(B29,'Athlete List &amp; Times'!A:E,5,FALSE)</f>
        <v>U13G</v>
      </c>
      <c r="E29" s="2" t="e">
        <f>VLOOKUP(B29,'Athlete List &amp; Times'!A:E,6,FALSE)</f>
        <v>#REF!</v>
      </c>
      <c r="F29" s="2" t="s">
        <v>86</v>
      </c>
    </row>
    <row r="30" spans="1:6" x14ac:dyDescent="0.3">
      <c r="A30" s="2" t="s">
        <v>52</v>
      </c>
      <c r="B30" s="2">
        <v>13</v>
      </c>
      <c r="C30" s="2" t="str">
        <f>VLOOKUP(B30,'Athlete List &amp; Times'!A:E,4,FALSE)</f>
        <v>R &amp; N</v>
      </c>
      <c r="D30" s="2" t="str">
        <f>VLOOKUP(B30,'Athlete List &amp; Times'!A:E,5,FALSE)</f>
        <v>U13B</v>
      </c>
      <c r="E30" s="2" t="e">
        <f>VLOOKUP(B30,'Athlete List &amp; Times'!A:E,6,FALSE)</f>
        <v>#REF!</v>
      </c>
      <c r="F30" s="2" t="s">
        <v>87</v>
      </c>
    </row>
    <row r="31" spans="1:6" x14ac:dyDescent="0.3">
      <c r="A31" s="2" t="s">
        <v>53</v>
      </c>
      <c r="B31" s="2">
        <v>280</v>
      </c>
      <c r="C31" s="2" t="str">
        <f>VLOOKUP(B31,'Athlete List &amp; Times'!A:E,4,FALSE)</f>
        <v>Silson</v>
      </c>
      <c r="D31" s="2" t="str">
        <f>VLOOKUP(B31,'Athlete List &amp; Times'!A:E,5,FALSE)</f>
        <v>U11B</v>
      </c>
      <c r="E31" s="2" t="e">
        <f>VLOOKUP(B31,'Athlete List &amp; Times'!A:E,6,FALSE)</f>
        <v>#REF!</v>
      </c>
      <c r="F31" s="2" t="s">
        <v>88</v>
      </c>
    </row>
    <row r="34" spans="1:6" x14ac:dyDescent="0.3">
      <c r="A34" s="1" t="s">
        <v>19</v>
      </c>
      <c r="B34" s="2"/>
      <c r="C34" s="2"/>
      <c r="D34" s="2"/>
      <c r="E34" s="2"/>
      <c r="F34" s="2"/>
    </row>
    <row r="35" spans="1:6" x14ac:dyDescent="0.3">
      <c r="A35" s="2" t="s">
        <v>1</v>
      </c>
      <c r="B35" s="2" t="s">
        <v>2</v>
      </c>
      <c r="C35" s="2" t="s">
        <v>3</v>
      </c>
      <c r="D35" s="2" t="s">
        <v>4</v>
      </c>
      <c r="E35" s="2" t="s">
        <v>5</v>
      </c>
      <c r="F35" s="2" t="s">
        <v>6</v>
      </c>
    </row>
    <row r="36" spans="1:6" x14ac:dyDescent="0.3">
      <c r="A36" s="2" t="s">
        <v>7</v>
      </c>
      <c r="B36" s="2">
        <v>182</v>
      </c>
      <c r="C36" s="2" t="str">
        <f>VLOOKUP(B36,'Athlete List &amp; Times'!A:E,4,FALSE)</f>
        <v>Kettering</v>
      </c>
      <c r="D36" s="2" t="str">
        <f>VLOOKUP(B36,'Athlete List &amp; Times'!A:E,5,FALSE)</f>
        <v>U13G</v>
      </c>
      <c r="E36" s="2" t="e">
        <f>VLOOKUP(B36,'Athlete List &amp; Times'!A:E,6,FALSE)</f>
        <v>#REF!</v>
      </c>
      <c r="F36" s="2" t="s">
        <v>89</v>
      </c>
    </row>
    <row r="37" spans="1:6" x14ac:dyDescent="0.3">
      <c r="A37" s="2" t="s">
        <v>8</v>
      </c>
      <c r="B37" s="2">
        <v>133</v>
      </c>
      <c r="C37" s="2" t="e">
        <f>VLOOKUP(B37,'Athlete List &amp; Times'!A:E,4,FALSE)</f>
        <v>#N/A</v>
      </c>
      <c r="D37" s="2" t="e">
        <f>VLOOKUP(B37,'Athlete List &amp; Times'!A:E,5,FALSE)</f>
        <v>#N/A</v>
      </c>
      <c r="E37" s="2" t="e">
        <f>VLOOKUP(B37,'Athlete List &amp; Times'!A:E,6,FALSE)</f>
        <v>#N/A</v>
      </c>
      <c r="F37" s="2" t="s">
        <v>90</v>
      </c>
    </row>
    <row r="38" spans="1:6" x14ac:dyDescent="0.3">
      <c r="A38" s="2" t="s">
        <v>9</v>
      </c>
      <c r="B38" s="2">
        <v>26</v>
      </c>
      <c r="C38" s="2" t="str">
        <f>VLOOKUP(B38,'Athlete List &amp; Times'!A:E,4,FALSE)</f>
        <v>R &amp; N</v>
      </c>
      <c r="D38" s="2" t="str">
        <f>VLOOKUP(B38,'Athlete List &amp; Times'!A:E,5,FALSE)</f>
        <v>U13G</v>
      </c>
      <c r="E38" s="2" t="e">
        <f>VLOOKUP(B38,'Athlete List &amp; Times'!A:E,6,FALSE)</f>
        <v>#REF!</v>
      </c>
      <c r="F38" s="2" t="s">
        <v>91</v>
      </c>
    </row>
    <row r="39" spans="1:6" x14ac:dyDescent="0.3">
      <c r="A39" s="2" t="s">
        <v>10</v>
      </c>
      <c r="B39" s="2">
        <v>252</v>
      </c>
      <c r="C39" s="2" t="str">
        <f>VLOOKUP(B39,'Athlete List &amp; Times'!A:E,4,FALSE)</f>
        <v>Harborough</v>
      </c>
      <c r="D39" s="2" t="str">
        <f>VLOOKUP(B39,'Athlete List &amp; Times'!A:E,5,FALSE)</f>
        <v>U13B</v>
      </c>
      <c r="E39" s="2" t="e">
        <f>VLOOKUP(B39,'Athlete List &amp; Times'!A:E,6,FALSE)</f>
        <v>#REF!</v>
      </c>
      <c r="F39" s="2" t="s">
        <v>92</v>
      </c>
    </row>
    <row r="40" spans="1:6" x14ac:dyDescent="0.3">
      <c r="A40" s="2" t="s">
        <v>11</v>
      </c>
      <c r="B40" s="2">
        <v>49</v>
      </c>
      <c r="C40" s="2" t="str">
        <f>VLOOKUP(B40,'Athlete List &amp; Times'!A:E,4,FALSE)</f>
        <v>R &amp; N</v>
      </c>
      <c r="D40" s="2" t="str">
        <f>VLOOKUP(B40,'Athlete List &amp; Times'!A:E,5,FALSE)</f>
        <v>U11G</v>
      </c>
      <c r="E40" s="2" t="e">
        <f>VLOOKUP(B40,'Athlete List &amp; Times'!A:E,6,FALSE)</f>
        <v>#REF!</v>
      </c>
      <c r="F40" s="2" t="s">
        <v>93</v>
      </c>
    </row>
    <row r="41" spans="1:6" x14ac:dyDescent="0.3">
      <c r="A41" s="2" t="s">
        <v>12</v>
      </c>
      <c r="B41" s="2">
        <v>15</v>
      </c>
      <c r="C41" s="2" t="str">
        <f>VLOOKUP(B41,'Athlete List &amp; Times'!A:E,4,FALSE)</f>
        <v>R &amp; N</v>
      </c>
      <c r="D41" s="2" t="str">
        <f>VLOOKUP(B41,'Athlete List &amp; Times'!A:E,5,FALSE)</f>
        <v>U11B</v>
      </c>
      <c r="E41" s="2" t="e">
        <f>VLOOKUP(B41,'Athlete List &amp; Times'!A:E,6,FALSE)</f>
        <v>#REF!</v>
      </c>
      <c r="F41" s="2" t="s">
        <v>94</v>
      </c>
    </row>
    <row r="42" spans="1:6" x14ac:dyDescent="0.3">
      <c r="A42" s="2" t="s">
        <v>13</v>
      </c>
      <c r="B42" s="2">
        <v>48</v>
      </c>
      <c r="C42" s="2" t="str">
        <f>VLOOKUP(B42,'Athlete List &amp; Times'!A:E,4,FALSE)</f>
        <v>R &amp; N</v>
      </c>
      <c r="D42" s="2" t="str">
        <f>VLOOKUP(B42,'Athlete List &amp; Times'!A:E,5,FALSE)</f>
        <v>U11G</v>
      </c>
      <c r="E42" s="2" t="e">
        <f>VLOOKUP(B42,'Athlete List &amp; Times'!A:E,6,FALSE)</f>
        <v>#REF!</v>
      </c>
      <c r="F42" s="2" t="s">
        <v>95</v>
      </c>
    </row>
    <row r="43" spans="1:6" x14ac:dyDescent="0.3">
      <c r="A43" s="2" t="s">
        <v>14</v>
      </c>
      <c r="B43" s="2">
        <v>20</v>
      </c>
      <c r="C43" s="2" t="str">
        <f>VLOOKUP(B43,'Athlete List &amp; Times'!A:E,4,FALSE)</f>
        <v>R &amp; N</v>
      </c>
      <c r="D43" s="2" t="str">
        <f>VLOOKUP(B43,'Athlete List &amp; Times'!A:E,5,FALSE)</f>
        <v>U11G</v>
      </c>
      <c r="E43" s="2" t="e">
        <f>VLOOKUP(B43,'Athlete List &amp; Times'!A:E,6,FALSE)</f>
        <v>#REF!</v>
      </c>
      <c r="F43" s="2" t="s">
        <v>96</v>
      </c>
    </row>
    <row r="44" spans="1:6" x14ac:dyDescent="0.3">
      <c r="A44" s="2" t="s">
        <v>15</v>
      </c>
      <c r="B44" s="2">
        <v>345</v>
      </c>
      <c r="C44" s="2" t="str">
        <f>VLOOKUP(B44,'Athlete List &amp; Times'!A:E,4,FALSE)</f>
        <v>R &amp; N</v>
      </c>
      <c r="D44" s="2" t="str">
        <f>VLOOKUP(B44,'Athlete List &amp; Times'!A:E,5,FALSE)</f>
        <v>U13G</v>
      </c>
      <c r="E44" s="2" t="e">
        <f>VLOOKUP(B44,'Athlete List &amp; Times'!A:E,6,FALSE)</f>
        <v>#REF!</v>
      </c>
      <c r="F44" s="2" t="s">
        <v>97</v>
      </c>
    </row>
    <row r="45" spans="1:6" x14ac:dyDescent="0.3">
      <c r="A45" s="2" t="s">
        <v>16</v>
      </c>
      <c r="B45" s="2">
        <v>104</v>
      </c>
      <c r="C45" s="2" t="str">
        <f>VLOOKUP(B45,'Athlete List &amp; Times'!A:E,4,FALSE)</f>
        <v>Corby</v>
      </c>
      <c r="D45" s="2" t="str">
        <f>VLOOKUP(B45,'Athlete List &amp; Times'!A:E,5,FALSE)</f>
        <v>U11G</v>
      </c>
      <c r="E45" s="2" t="e">
        <f>VLOOKUP(B45,'Athlete List &amp; Times'!A:E,6,FALSE)</f>
        <v>#REF!</v>
      </c>
      <c r="F45" s="2" t="s">
        <v>98</v>
      </c>
    </row>
    <row r="46" spans="1:6" x14ac:dyDescent="0.3">
      <c r="A46" s="2" t="s">
        <v>17</v>
      </c>
      <c r="B46" s="2">
        <v>128</v>
      </c>
      <c r="C46" s="2" t="e">
        <f>VLOOKUP(B46,'Athlete List &amp; Times'!A:E,4,FALSE)</f>
        <v>#N/A</v>
      </c>
      <c r="D46" s="2" t="e">
        <f>VLOOKUP(B46,'Athlete List &amp; Times'!A:E,5,FALSE)</f>
        <v>#N/A</v>
      </c>
      <c r="E46" s="2" t="e">
        <f>VLOOKUP(B46,'Athlete List &amp; Times'!A:E,6,FALSE)</f>
        <v>#N/A</v>
      </c>
      <c r="F46" s="2" t="s">
        <v>98</v>
      </c>
    </row>
    <row r="47" spans="1:6" x14ac:dyDescent="0.3">
      <c r="A47" s="2" t="s">
        <v>51</v>
      </c>
      <c r="B47" s="2">
        <v>298</v>
      </c>
      <c r="C47" s="2" t="str">
        <f>VLOOKUP(B47,'Athlete List &amp; Times'!A:E,4,FALSE)</f>
        <v>Silson</v>
      </c>
      <c r="D47" s="2" t="str">
        <f>VLOOKUP(B47,'Athlete List &amp; Times'!A:E,5,FALSE)</f>
        <v>U11G</v>
      </c>
      <c r="E47" s="2" t="e">
        <f>VLOOKUP(B47,'Athlete List &amp; Times'!A:E,6,FALSE)</f>
        <v>#REF!</v>
      </c>
      <c r="F47" s="2" t="s">
        <v>99</v>
      </c>
    </row>
    <row r="48" spans="1:6" x14ac:dyDescent="0.3">
      <c r="A48" s="2" t="s">
        <v>52</v>
      </c>
      <c r="B48" s="2">
        <v>303</v>
      </c>
      <c r="C48" s="2" t="str">
        <f>VLOOKUP(B48,'Athlete List &amp; Times'!A:E,4,FALSE)</f>
        <v>WDAC</v>
      </c>
      <c r="D48" s="2" t="str">
        <f>VLOOKUP(B48,'Athlete List &amp; Times'!A:E,5,FALSE)</f>
        <v>U11B</v>
      </c>
      <c r="E48" s="2" t="e">
        <f>VLOOKUP(B48,'Athlete List &amp; Times'!A:E,6,FALSE)</f>
        <v>#REF!</v>
      </c>
      <c r="F48" s="2" t="s">
        <v>100</v>
      </c>
    </row>
    <row r="49" spans="1:6" x14ac:dyDescent="0.3">
      <c r="A49" s="2" t="s">
        <v>53</v>
      </c>
      <c r="B49" s="2">
        <v>185</v>
      </c>
      <c r="C49" s="2" t="e">
        <f>VLOOKUP(B49,'Athlete List &amp; Times'!A:E,4,FALSE)</f>
        <v>#N/A</v>
      </c>
      <c r="D49" s="2" t="e">
        <f>VLOOKUP(B49,'Athlete List &amp; Times'!A:E,5,FALSE)</f>
        <v>#N/A</v>
      </c>
      <c r="E49" s="2" t="e">
        <f>VLOOKUP(B49,'Athlete List &amp; Times'!A:E,6,FALSE)</f>
        <v>#N/A</v>
      </c>
      <c r="F49" s="2" t="s">
        <v>101</v>
      </c>
    </row>
    <row r="50" spans="1:6" x14ac:dyDescent="0.3">
      <c r="A50" s="2"/>
      <c r="B50" s="2"/>
      <c r="C50" s="2"/>
      <c r="D50" s="2"/>
      <c r="E50" s="2"/>
      <c r="F50" s="2"/>
    </row>
    <row r="51" spans="1:6" x14ac:dyDescent="0.3">
      <c r="A51" s="1" t="s">
        <v>102</v>
      </c>
      <c r="B51" s="2"/>
      <c r="C51" s="2"/>
      <c r="D51" s="2"/>
      <c r="E51" s="2"/>
      <c r="F51" s="2"/>
    </row>
    <row r="52" spans="1:6" x14ac:dyDescent="0.3">
      <c r="A52" s="2" t="s">
        <v>1</v>
      </c>
      <c r="B52" s="2" t="s">
        <v>2</v>
      </c>
      <c r="C52" s="2" t="s">
        <v>3</v>
      </c>
      <c r="D52" s="2" t="s">
        <v>4</v>
      </c>
      <c r="E52" s="2" t="s">
        <v>5</v>
      </c>
      <c r="F52" s="2" t="s">
        <v>6</v>
      </c>
    </row>
    <row r="53" spans="1:6" x14ac:dyDescent="0.3">
      <c r="A53" s="2" t="s">
        <v>7</v>
      </c>
      <c r="B53" s="2">
        <v>3</v>
      </c>
      <c r="C53" s="2" t="str">
        <f>VLOOKUP(B53,'Athlete List &amp; Times'!A:E,4,FALSE)</f>
        <v>R &amp; N</v>
      </c>
      <c r="D53" s="2" t="str">
        <f>VLOOKUP(B53,'Athlete List &amp; Times'!A:E,5,FALSE)</f>
        <v>U13B</v>
      </c>
      <c r="E53" s="2" t="e">
        <f>VLOOKUP(B53,'Athlete List &amp; Times'!A:E,6,FALSE)</f>
        <v>#REF!</v>
      </c>
      <c r="F53" s="2" t="s">
        <v>103</v>
      </c>
    </row>
    <row r="54" spans="1:6" x14ac:dyDescent="0.3">
      <c r="A54" s="2" t="s">
        <v>8</v>
      </c>
      <c r="B54" s="2">
        <v>55</v>
      </c>
      <c r="C54" s="2" t="str">
        <f>VLOOKUP(B54,'Athlete List &amp; Times'!A:E,4,FALSE)</f>
        <v>R &amp; N</v>
      </c>
      <c r="D54" s="2" t="str">
        <f>VLOOKUP(B54,'Athlete List &amp; Times'!A:E,5,FALSE)</f>
        <v>U11G</v>
      </c>
      <c r="E54" s="2" t="e">
        <f>VLOOKUP(B54,'Athlete List &amp; Times'!A:E,6,FALSE)</f>
        <v>#REF!</v>
      </c>
      <c r="F54" s="2" t="s">
        <v>104</v>
      </c>
    </row>
    <row r="55" spans="1:6" x14ac:dyDescent="0.3">
      <c r="A55" s="2" t="s">
        <v>9</v>
      </c>
      <c r="B55" s="2">
        <v>9</v>
      </c>
      <c r="C55" s="2" t="str">
        <f>VLOOKUP(B55,'Athlete List &amp; Times'!A:E,4,FALSE)</f>
        <v>R &amp; N</v>
      </c>
      <c r="D55" s="2" t="str">
        <f>VLOOKUP(B55,'Athlete List &amp; Times'!A:E,5,FALSE)</f>
        <v>U11B</v>
      </c>
      <c r="E55" s="2" t="e">
        <f>VLOOKUP(B55,'Athlete List &amp; Times'!A:E,6,FALSE)</f>
        <v>#REF!</v>
      </c>
      <c r="F55" s="2" t="s">
        <v>105</v>
      </c>
    </row>
    <row r="56" spans="1:6" x14ac:dyDescent="0.3">
      <c r="A56" s="2" t="s">
        <v>10</v>
      </c>
      <c r="B56" s="2">
        <v>292</v>
      </c>
      <c r="C56" s="2" t="str">
        <f>VLOOKUP(B56,'Athlete List &amp; Times'!A:E,4,FALSE)</f>
        <v>Silson</v>
      </c>
      <c r="D56" s="2" t="str">
        <f>VLOOKUP(B56,'Athlete List &amp; Times'!A:E,5,FALSE)</f>
        <v>U13G</v>
      </c>
      <c r="E56" s="2" t="e">
        <f>VLOOKUP(B56,'Athlete List &amp; Times'!A:E,6,FALSE)</f>
        <v>#REF!</v>
      </c>
      <c r="F56" s="2" t="s">
        <v>106</v>
      </c>
    </row>
    <row r="57" spans="1:6" x14ac:dyDescent="0.3">
      <c r="A57" s="2" t="s">
        <v>11</v>
      </c>
      <c r="B57" s="2">
        <v>175</v>
      </c>
      <c r="C57" s="2" t="str">
        <f>VLOOKUP(B57,'Athlete List &amp; Times'!A:E,4,FALSE)</f>
        <v>Kettering</v>
      </c>
      <c r="D57" s="2" t="str">
        <f>VLOOKUP(B57,'Athlete List &amp; Times'!A:E,5,FALSE)</f>
        <v>U13B</v>
      </c>
      <c r="E57" s="2" t="e">
        <f>VLOOKUP(B57,'Athlete List &amp; Times'!A:E,6,FALSE)</f>
        <v>#REF!</v>
      </c>
      <c r="F57" s="2" t="s">
        <v>107</v>
      </c>
    </row>
    <row r="58" spans="1:6" x14ac:dyDescent="0.3">
      <c r="A58" s="2" t="s">
        <v>12</v>
      </c>
      <c r="B58" s="2">
        <v>51</v>
      </c>
      <c r="C58" s="2" t="str">
        <f>VLOOKUP(B58,'Athlete List &amp; Times'!A:E,4,FALSE)</f>
        <v>R &amp; N</v>
      </c>
      <c r="D58" s="2" t="str">
        <f>VLOOKUP(B58,'Athlete List &amp; Times'!A:E,5,FALSE)</f>
        <v>U11B</v>
      </c>
      <c r="E58" s="2" t="e">
        <f>VLOOKUP(B58,'Athlete List &amp; Times'!A:E,6,FALSE)</f>
        <v>#REF!</v>
      </c>
      <c r="F58" s="2" t="s">
        <v>108</v>
      </c>
    </row>
    <row r="59" spans="1:6" x14ac:dyDescent="0.3">
      <c r="A59" s="2" t="s">
        <v>13</v>
      </c>
      <c r="B59" s="2">
        <v>33</v>
      </c>
      <c r="C59" s="2" t="str">
        <f>VLOOKUP(B59,'Athlete List &amp; Times'!A:E,4,FALSE)</f>
        <v>R &amp; N</v>
      </c>
      <c r="D59" s="2" t="str">
        <f>VLOOKUP(B59,'Athlete List &amp; Times'!A:E,5,FALSE)</f>
        <v>U13G</v>
      </c>
      <c r="E59" s="2" t="e">
        <f>VLOOKUP(B59,'Athlete List &amp; Times'!A:E,6,FALSE)</f>
        <v>#REF!</v>
      </c>
      <c r="F59" s="2" t="s">
        <v>109</v>
      </c>
    </row>
    <row r="60" spans="1:6" x14ac:dyDescent="0.3">
      <c r="A60" s="2" t="s">
        <v>14</v>
      </c>
      <c r="B60" s="2">
        <v>296</v>
      </c>
      <c r="C60" s="2" t="str">
        <f>VLOOKUP(B60,'Athlete List &amp; Times'!A:E,4,FALSE)</f>
        <v>Silson</v>
      </c>
      <c r="D60" s="2" t="str">
        <f>VLOOKUP(B60,'Athlete List &amp; Times'!A:E,5,FALSE)</f>
        <v>U13B</v>
      </c>
      <c r="E60" s="2" t="e">
        <f>VLOOKUP(B60,'Athlete List &amp; Times'!A:E,6,FALSE)</f>
        <v>#REF!</v>
      </c>
      <c r="F60" s="2" t="s">
        <v>110</v>
      </c>
    </row>
    <row r="61" spans="1:6" x14ac:dyDescent="0.3">
      <c r="A61" s="2" t="s">
        <v>15</v>
      </c>
      <c r="B61" s="2">
        <v>294</v>
      </c>
      <c r="C61" s="2" t="str">
        <f>VLOOKUP(B61,'Athlete List &amp; Times'!A:E,4,FALSE)</f>
        <v>Silson</v>
      </c>
      <c r="D61" s="2" t="str">
        <f>VLOOKUP(B61,'Athlete List &amp; Times'!A:E,5,FALSE)</f>
        <v>U13G</v>
      </c>
      <c r="E61" s="2" t="e">
        <f>VLOOKUP(B61,'Athlete List &amp; Times'!A:E,6,FALSE)</f>
        <v>#REF!</v>
      </c>
      <c r="F61" s="2" t="s">
        <v>111</v>
      </c>
    </row>
    <row r="62" spans="1:6" x14ac:dyDescent="0.3">
      <c r="A62" s="2" t="s">
        <v>16</v>
      </c>
      <c r="B62" s="2">
        <v>8</v>
      </c>
      <c r="C62" s="2" t="str">
        <f>VLOOKUP(B62,'Athlete List &amp; Times'!A:E,4,FALSE)</f>
        <v>R &amp; N</v>
      </c>
      <c r="D62" s="2" t="str">
        <f>VLOOKUP(B62,'Athlete List &amp; Times'!A:E,5,FALSE)</f>
        <v>U13G</v>
      </c>
      <c r="E62" s="2" t="e">
        <f>VLOOKUP(B62,'Athlete List &amp; Times'!A:E,6,FALSE)</f>
        <v>#REF!</v>
      </c>
      <c r="F62" s="2" t="s">
        <v>82</v>
      </c>
    </row>
    <row r="63" spans="1:6" x14ac:dyDescent="0.3">
      <c r="A63" s="2" t="s">
        <v>17</v>
      </c>
      <c r="B63" s="2">
        <v>25</v>
      </c>
      <c r="C63" s="2" t="str">
        <f>VLOOKUP(B63,'Athlete List &amp; Times'!A:E,4,FALSE)</f>
        <v>R &amp; N</v>
      </c>
      <c r="D63" s="2" t="str">
        <f>VLOOKUP(B63,'Athlete List &amp; Times'!A:E,5,FALSE)</f>
        <v>U11G</v>
      </c>
      <c r="E63" s="2" t="e">
        <f>VLOOKUP(B63,'Athlete List &amp; Times'!A:E,6,FALSE)</f>
        <v>#REF!</v>
      </c>
      <c r="F63" s="2" t="s">
        <v>112</v>
      </c>
    </row>
    <row r="64" spans="1:6" x14ac:dyDescent="0.3">
      <c r="A64" s="2" t="s">
        <v>51</v>
      </c>
      <c r="B64" s="2">
        <v>295</v>
      </c>
      <c r="C64" s="2" t="str">
        <f>VLOOKUP(B64,'Athlete List &amp; Times'!A:E,4,FALSE)</f>
        <v>Silson</v>
      </c>
      <c r="D64" s="2" t="str">
        <f>VLOOKUP(B64,'Athlete List &amp; Times'!A:E,5,FALSE)</f>
        <v>U13G</v>
      </c>
      <c r="E64" s="2" t="e">
        <f>VLOOKUP(B64,'Athlete List &amp; Times'!A:E,6,FALSE)</f>
        <v>#REF!</v>
      </c>
      <c r="F64" s="2" t="s">
        <v>113</v>
      </c>
    </row>
    <row r="65" spans="1:6" x14ac:dyDescent="0.3">
      <c r="A65" s="2" t="s">
        <v>52</v>
      </c>
      <c r="B65" s="2">
        <v>108</v>
      </c>
      <c r="C65" s="2" t="e">
        <f>VLOOKUP(B65,'Athlete List &amp; Times'!A:E,4,FALSE)</f>
        <v>#N/A</v>
      </c>
      <c r="D65" s="2" t="e">
        <f>VLOOKUP(B65,'Athlete List &amp; Times'!A:E,5,FALSE)</f>
        <v>#N/A</v>
      </c>
      <c r="E65" s="2" t="e">
        <f>VLOOKUP(B65,'Athlete List &amp; Times'!A:E,6,FALSE)</f>
        <v>#N/A</v>
      </c>
      <c r="F65" s="2" t="s">
        <v>114</v>
      </c>
    </row>
    <row r="68" spans="1:6" x14ac:dyDescent="0.3">
      <c r="A68" s="2" t="s">
        <v>1</v>
      </c>
      <c r="B68" s="2" t="s">
        <v>2</v>
      </c>
      <c r="C68" s="2" t="s">
        <v>3</v>
      </c>
      <c r="D68" s="2" t="s">
        <v>4</v>
      </c>
      <c r="E68" s="2" t="s">
        <v>5</v>
      </c>
      <c r="F68" s="2" t="s">
        <v>6</v>
      </c>
    </row>
    <row r="69" spans="1:6" x14ac:dyDescent="0.3">
      <c r="A69" s="2" t="s">
        <v>7</v>
      </c>
      <c r="B69" s="2">
        <v>337</v>
      </c>
      <c r="C69" s="2" t="str">
        <f>VLOOKUP(B69,'Athlete List &amp; Times'!A:E,4,FALSE)</f>
        <v>R &amp; N</v>
      </c>
      <c r="D69" s="2" t="str">
        <f>VLOOKUP(B69,'Athlete List &amp; Times'!A:E,5,FALSE)</f>
        <v>U13G</v>
      </c>
      <c r="E69" s="2" t="e">
        <f>VLOOKUP(B69,'Athlete List &amp; Times'!A:E,6,FALSE)</f>
        <v>#REF!</v>
      </c>
      <c r="F69" s="2" t="s">
        <v>116</v>
      </c>
    </row>
    <row r="70" spans="1:6" x14ac:dyDescent="0.3">
      <c r="A70" s="2" t="s">
        <v>8</v>
      </c>
      <c r="B70" s="2">
        <v>100</v>
      </c>
      <c r="C70" s="2" t="str">
        <f>VLOOKUP(B70,'Athlete List &amp; Times'!A:E,4,FALSE)</f>
        <v>R &amp; N</v>
      </c>
      <c r="D70" s="2" t="str">
        <f>VLOOKUP(B70,'Athlete List &amp; Times'!A:E,5,FALSE)</f>
        <v>U13B</v>
      </c>
      <c r="E70" s="2" t="e">
        <f>VLOOKUP(B70,'Athlete List &amp; Times'!A:E,6,FALSE)</f>
        <v>#REF!</v>
      </c>
      <c r="F70" s="2" t="s">
        <v>117</v>
      </c>
    </row>
    <row r="71" spans="1:6" x14ac:dyDescent="0.3">
      <c r="A71" s="2" t="s">
        <v>9</v>
      </c>
      <c r="B71" s="2">
        <v>73</v>
      </c>
      <c r="C71" s="2" t="str">
        <f>VLOOKUP(B71,'Athlete List &amp; Times'!A:E,4,FALSE)</f>
        <v>R &amp; N</v>
      </c>
      <c r="D71" s="2" t="str">
        <f>VLOOKUP(B71,'Athlete List &amp; Times'!A:E,5,FALSE)</f>
        <v>U11G</v>
      </c>
      <c r="E71" s="2" t="e">
        <f>VLOOKUP(B71,'Athlete List &amp; Times'!A:E,6,FALSE)</f>
        <v>#REF!</v>
      </c>
      <c r="F71" s="2" t="s">
        <v>118</v>
      </c>
    </row>
    <row r="72" spans="1:6" x14ac:dyDescent="0.3">
      <c r="A72" s="2" t="s">
        <v>10</v>
      </c>
      <c r="B72" s="2">
        <v>253</v>
      </c>
      <c r="C72" s="2" t="str">
        <f>VLOOKUP(B72,'Athlete List &amp; Times'!A:E,4,FALSE)</f>
        <v>Harborough</v>
      </c>
      <c r="D72" s="2" t="str">
        <f>VLOOKUP(B72,'Athlete List &amp; Times'!A:E,5,FALSE)</f>
        <v>U13B</v>
      </c>
      <c r="E72" s="2" t="e">
        <f>VLOOKUP(B72,'Athlete List &amp; Times'!A:E,6,FALSE)</f>
        <v>#REF!</v>
      </c>
      <c r="F72" s="2" t="s">
        <v>119</v>
      </c>
    </row>
    <row r="73" spans="1:6" x14ac:dyDescent="0.3">
      <c r="A73" s="2" t="s">
        <v>11</v>
      </c>
      <c r="B73" s="2">
        <v>113</v>
      </c>
      <c r="C73" s="2" t="str">
        <f>VLOOKUP(B73,'Athlete List &amp; Times'!A:E,4,FALSE)</f>
        <v>Corby</v>
      </c>
      <c r="D73" s="2" t="str">
        <f>VLOOKUP(B73,'Athlete List &amp; Times'!A:E,5,FALSE)</f>
        <v>U13G</v>
      </c>
      <c r="E73" s="2" t="e">
        <f>VLOOKUP(B73,'Athlete List &amp; Times'!A:E,6,FALSE)</f>
        <v>#REF!</v>
      </c>
      <c r="F73" s="2" t="s">
        <v>120</v>
      </c>
    </row>
    <row r="74" spans="1:6" x14ac:dyDescent="0.3">
      <c r="A74" s="2" t="s">
        <v>12</v>
      </c>
      <c r="B74" s="2">
        <v>291</v>
      </c>
      <c r="C74" s="2" t="str">
        <f>VLOOKUP(B74,'Athlete List &amp; Times'!A:E,4,FALSE)</f>
        <v>Silson</v>
      </c>
      <c r="D74" s="2" t="str">
        <f>VLOOKUP(B74,'Athlete List &amp; Times'!A:E,5,FALSE)</f>
        <v>U13B</v>
      </c>
      <c r="E74" s="2" t="e">
        <f>VLOOKUP(B74,'Athlete List &amp; Times'!A:E,6,FALSE)</f>
        <v>#REF!</v>
      </c>
      <c r="F74" s="2" t="s">
        <v>121</v>
      </c>
    </row>
    <row r="75" spans="1:6" x14ac:dyDescent="0.3">
      <c r="A75" s="2" t="s">
        <v>13</v>
      </c>
      <c r="B75" s="2">
        <v>219</v>
      </c>
      <c r="C75" s="2" t="e">
        <f>VLOOKUP(B75,'Athlete List &amp; Times'!A:E,4,FALSE)</f>
        <v>#N/A</v>
      </c>
      <c r="D75" s="2" t="e">
        <f>VLOOKUP(B75,'Athlete List &amp; Times'!A:E,5,FALSE)</f>
        <v>#N/A</v>
      </c>
      <c r="E75" s="2" t="e">
        <f>VLOOKUP(B75,'Athlete List &amp; Times'!A:E,6,FALSE)</f>
        <v>#N/A</v>
      </c>
      <c r="F75" s="2" t="s">
        <v>122</v>
      </c>
    </row>
    <row r="76" spans="1:6" x14ac:dyDescent="0.3">
      <c r="A76" s="2" t="s">
        <v>14</v>
      </c>
      <c r="B76" s="2">
        <v>92</v>
      </c>
      <c r="C76" s="2" t="str">
        <f>VLOOKUP(B76,'Athlete List &amp; Times'!A:E,4,FALSE)</f>
        <v>R &amp; N</v>
      </c>
      <c r="D76" s="2" t="str">
        <f>VLOOKUP(B76,'Athlete List &amp; Times'!A:E,5,FALSE)</f>
        <v>U11B</v>
      </c>
      <c r="E76" s="2" t="e">
        <f>VLOOKUP(B76,'Athlete List &amp; Times'!A:E,6,FALSE)</f>
        <v>#REF!</v>
      </c>
      <c r="F76" s="2" t="s">
        <v>123</v>
      </c>
    </row>
    <row r="77" spans="1:6" x14ac:dyDescent="0.3">
      <c r="A77" s="2" t="s">
        <v>15</v>
      </c>
      <c r="B77" s="2">
        <v>83</v>
      </c>
      <c r="C77" s="2" t="e">
        <f>VLOOKUP(B77,'Athlete List &amp; Times'!A:E,4,FALSE)</f>
        <v>#N/A</v>
      </c>
      <c r="D77" s="2" t="e">
        <f>VLOOKUP(B77,'Athlete List &amp; Times'!A:E,5,FALSE)</f>
        <v>#N/A</v>
      </c>
      <c r="E77" s="2" t="e">
        <f>VLOOKUP(B77,'Athlete List &amp; Times'!A:E,6,FALSE)</f>
        <v>#N/A</v>
      </c>
      <c r="F77" s="2" t="s">
        <v>124</v>
      </c>
    </row>
    <row r="78" spans="1:6" x14ac:dyDescent="0.3">
      <c r="A78" s="2" t="s">
        <v>16</v>
      </c>
      <c r="B78" s="2">
        <v>152</v>
      </c>
      <c r="C78" s="2" t="str">
        <f>VLOOKUP(B78,'Athlete List &amp; Times'!A:E,4,FALSE)</f>
        <v>Kettering</v>
      </c>
      <c r="D78" s="2" t="str">
        <f>VLOOKUP(B78,'Athlete List &amp; Times'!A:E,5,FALSE)</f>
        <v>U11B</v>
      </c>
      <c r="E78" s="2" t="e">
        <f>VLOOKUP(B78,'Athlete List &amp; Times'!A:E,6,FALSE)</f>
        <v>#REF!</v>
      </c>
      <c r="F78" s="2" t="s">
        <v>125</v>
      </c>
    </row>
    <row r="79" spans="1:6" x14ac:dyDescent="0.3">
      <c r="A79" s="2"/>
      <c r="B79" s="2"/>
      <c r="C79" s="2"/>
      <c r="D79" s="2"/>
      <c r="E79" s="2"/>
      <c r="F79" s="2"/>
    </row>
    <row r="80" spans="1:6" x14ac:dyDescent="0.3">
      <c r="A80" s="2"/>
      <c r="B80" s="2"/>
      <c r="C80" s="2"/>
      <c r="D80" s="2"/>
      <c r="E80" s="2"/>
      <c r="F80" s="2"/>
    </row>
    <row r="81" spans="1:6" x14ac:dyDescent="0.3">
      <c r="A81" s="1" t="s">
        <v>21</v>
      </c>
      <c r="B81" s="2"/>
      <c r="C81" s="2"/>
      <c r="D81" s="2"/>
      <c r="E81" s="2"/>
      <c r="F81" s="2"/>
    </row>
    <row r="82" spans="1:6" x14ac:dyDescent="0.3">
      <c r="A82" s="2" t="s">
        <v>1</v>
      </c>
      <c r="B82" s="2" t="s">
        <v>2</v>
      </c>
      <c r="C82" s="2" t="s">
        <v>3</v>
      </c>
      <c r="D82" s="2" t="s">
        <v>4</v>
      </c>
      <c r="E82" s="2" t="s">
        <v>5</v>
      </c>
      <c r="F82" s="2" t="s">
        <v>6</v>
      </c>
    </row>
    <row r="83" spans="1:6" x14ac:dyDescent="0.3">
      <c r="A83" s="2" t="s">
        <v>7</v>
      </c>
      <c r="B83" s="2">
        <v>154</v>
      </c>
      <c r="C83" s="2" t="str">
        <f>VLOOKUP(B83,'Athlete List &amp; Times'!A:E,4,FALSE)</f>
        <v>Kettering</v>
      </c>
      <c r="D83" s="2" t="str">
        <f>VLOOKUP(B83,'Athlete List &amp; Times'!A:E,5,FALSE)</f>
        <v>U11B</v>
      </c>
      <c r="E83" s="2" t="e">
        <f>VLOOKUP(B83,'Athlete List &amp; Times'!A:E,6,FALSE)</f>
        <v>#REF!</v>
      </c>
      <c r="F83" s="2" t="s">
        <v>22</v>
      </c>
    </row>
    <row r="84" spans="1:6" x14ac:dyDescent="0.3">
      <c r="A84" s="2" t="s">
        <v>8</v>
      </c>
      <c r="B84" s="2">
        <v>91</v>
      </c>
      <c r="C84" s="2" t="str">
        <f>VLOOKUP(B84,'Athlete List &amp; Times'!A:E,4,FALSE)</f>
        <v>R &amp; N</v>
      </c>
      <c r="D84" s="2" t="str">
        <f>VLOOKUP(B84,'Athlete List &amp; Times'!A:E,5,FALSE)</f>
        <v>U11G</v>
      </c>
      <c r="E84" s="2" t="e">
        <f>VLOOKUP(B84,'Athlete List &amp; Times'!A:E,6,FALSE)</f>
        <v>#REF!</v>
      </c>
      <c r="F84" s="2" t="s">
        <v>126</v>
      </c>
    </row>
    <row r="85" spans="1:6" x14ac:dyDescent="0.3">
      <c r="A85" s="2" t="s">
        <v>9</v>
      </c>
      <c r="B85" s="2">
        <v>332</v>
      </c>
      <c r="C85" s="2" t="str">
        <f>VLOOKUP(B85,'Athlete List &amp; Times'!A:E,4,FALSE)</f>
        <v>R &amp; N</v>
      </c>
      <c r="D85" s="2" t="str">
        <f>VLOOKUP(B85,'Athlete List &amp; Times'!A:E,5,FALSE)</f>
        <v>U11B</v>
      </c>
      <c r="E85" s="2" t="e">
        <f>VLOOKUP(B85,'Athlete List &amp; Times'!A:E,6,FALSE)</f>
        <v>#REF!</v>
      </c>
      <c r="F85" s="2" t="s">
        <v>127</v>
      </c>
    </row>
    <row r="86" spans="1:6" x14ac:dyDescent="0.3">
      <c r="A86" s="2" t="s">
        <v>10</v>
      </c>
      <c r="B86" s="2">
        <v>326</v>
      </c>
      <c r="C86" s="2" t="str">
        <f>VLOOKUP(B86,'Athlete List &amp; Times'!A:E,4,FALSE)</f>
        <v>R &amp; N</v>
      </c>
      <c r="D86" s="2" t="str">
        <f>VLOOKUP(B86,'Athlete List &amp; Times'!A:E,5,FALSE)</f>
        <v>U13G</v>
      </c>
      <c r="E86" s="2" t="e">
        <f>VLOOKUP(B86,'Athlete List &amp; Times'!A:E,6,FALSE)</f>
        <v>#REF!</v>
      </c>
      <c r="F86" s="2" t="s">
        <v>128</v>
      </c>
    </row>
    <row r="87" spans="1:6" x14ac:dyDescent="0.3">
      <c r="A87" s="2" t="s">
        <v>11</v>
      </c>
      <c r="B87" s="2">
        <v>89</v>
      </c>
      <c r="C87" s="2" t="str">
        <f>VLOOKUP(B87,'Athlete List &amp; Times'!A:E,4,FALSE)</f>
        <v>R &amp; N</v>
      </c>
      <c r="D87" s="2" t="str">
        <f>VLOOKUP(B87,'Athlete List &amp; Times'!A:E,5,FALSE)</f>
        <v>U13G</v>
      </c>
      <c r="E87" s="2" t="e">
        <f>VLOOKUP(B87,'Athlete List &amp; Times'!A:E,6,FALSE)</f>
        <v>#REF!</v>
      </c>
      <c r="F87" s="2" t="s">
        <v>129</v>
      </c>
    </row>
    <row r="88" spans="1:6" x14ac:dyDescent="0.3">
      <c r="A88" s="2" t="s">
        <v>12</v>
      </c>
      <c r="B88" s="2">
        <v>288</v>
      </c>
      <c r="C88" s="2" t="str">
        <f>VLOOKUP(B88,'Athlete List &amp; Times'!A:E,4,FALSE)</f>
        <v>Silson</v>
      </c>
      <c r="D88" s="2" t="str">
        <f>VLOOKUP(B88,'Athlete List &amp; Times'!A:E,5,FALSE)</f>
        <v>U11G</v>
      </c>
      <c r="E88" s="2" t="e">
        <f>VLOOKUP(B88,'Athlete List &amp; Times'!A:E,6,FALSE)</f>
        <v>#REF!</v>
      </c>
      <c r="F88" s="2" t="s">
        <v>130</v>
      </c>
    </row>
    <row r="89" spans="1:6" x14ac:dyDescent="0.3">
      <c r="A89" s="2" t="s">
        <v>13</v>
      </c>
      <c r="B89" s="2">
        <v>86</v>
      </c>
      <c r="C89" s="2" t="str">
        <f>VLOOKUP(B89,'Athlete List &amp; Times'!A:E,4,FALSE)</f>
        <v>R &amp; N</v>
      </c>
      <c r="D89" s="2" t="str">
        <f>VLOOKUP(B89,'Athlete List &amp; Times'!A:E,5,FALSE)</f>
        <v>U13G</v>
      </c>
      <c r="E89" s="2" t="e">
        <f>VLOOKUP(B89,'Athlete List &amp; Times'!A:E,6,FALSE)</f>
        <v>#REF!</v>
      </c>
      <c r="F89" s="2" t="s">
        <v>131</v>
      </c>
    </row>
    <row r="90" spans="1:6" x14ac:dyDescent="0.3">
      <c r="A90" s="2" t="s">
        <v>14</v>
      </c>
      <c r="B90" s="2">
        <v>94</v>
      </c>
      <c r="C90" s="2" t="str">
        <f>VLOOKUP(B90,'Athlete List &amp; Times'!A:E,4,FALSE)</f>
        <v>R &amp; N</v>
      </c>
      <c r="D90" s="2" t="str">
        <f>VLOOKUP(B90,'Athlete List &amp; Times'!A:E,5,FALSE)</f>
        <v>U13G</v>
      </c>
      <c r="E90" s="2" t="e">
        <f>VLOOKUP(B90,'Athlete List &amp; Times'!A:E,6,FALSE)</f>
        <v>#REF!</v>
      </c>
      <c r="F90" s="2" t="s">
        <v>132</v>
      </c>
    </row>
    <row r="91" spans="1:6" x14ac:dyDescent="0.3">
      <c r="A91" s="2" t="s">
        <v>15</v>
      </c>
      <c r="B91" s="2">
        <v>156</v>
      </c>
      <c r="C91" s="2" t="e">
        <f>VLOOKUP(B91,'Athlete List &amp; Times'!A:E,4,FALSE)</f>
        <v>#N/A</v>
      </c>
      <c r="D91" s="2" t="e">
        <f>VLOOKUP(B91,'Athlete List &amp; Times'!A:E,5,FALSE)</f>
        <v>#N/A</v>
      </c>
      <c r="E91" s="2" t="e">
        <f>VLOOKUP(B91,'Athlete List &amp; Times'!A:E,6,FALSE)</f>
        <v>#N/A</v>
      </c>
      <c r="F91" s="2" t="s">
        <v>133</v>
      </c>
    </row>
    <row r="92" spans="1:6" x14ac:dyDescent="0.3">
      <c r="A92" s="2" t="s">
        <v>16</v>
      </c>
      <c r="B92" s="2">
        <v>300</v>
      </c>
      <c r="C92" s="2" t="e">
        <f>VLOOKUP(B92,'Athlete List &amp; Times'!A:E,4,FALSE)</f>
        <v>#N/A</v>
      </c>
      <c r="D92" s="2" t="e">
        <f>VLOOKUP(B92,'Athlete List &amp; Times'!A:E,5,FALSE)</f>
        <v>#N/A</v>
      </c>
      <c r="E92" s="2" t="e">
        <f>VLOOKUP(B92,'Athlete List &amp; Times'!A:E,6,FALSE)</f>
        <v>#N/A</v>
      </c>
      <c r="F92" s="2" t="s">
        <v>134</v>
      </c>
    </row>
    <row r="95" spans="1:6" x14ac:dyDescent="0.3">
      <c r="A95" s="1" t="s">
        <v>38</v>
      </c>
      <c r="B95" s="2"/>
      <c r="C95" s="2"/>
      <c r="D95" s="2"/>
      <c r="E95" s="2"/>
      <c r="F95" s="2"/>
    </row>
    <row r="96" spans="1:6" x14ac:dyDescent="0.3">
      <c r="A96" s="2" t="s">
        <v>1</v>
      </c>
      <c r="B96" s="2" t="s">
        <v>2</v>
      </c>
      <c r="C96" s="2" t="s">
        <v>3</v>
      </c>
      <c r="D96" s="2" t="s">
        <v>4</v>
      </c>
      <c r="E96" s="2" t="s">
        <v>5</v>
      </c>
      <c r="F96" s="2" t="s">
        <v>6</v>
      </c>
    </row>
    <row r="97" spans="1:6" x14ac:dyDescent="0.3">
      <c r="A97" s="2" t="s">
        <v>7</v>
      </c>
      <c r="B97" s="2">
        <v>151</v>
      </c>
      <c r="C97" s="2" t="str">
        <f>VLOOKUP(B97,'Athlete List &amp; Times'!A:E,4,FALSE)</f>
        <v>Kettering</v>
      </c>
      <c r="D97" s="2" t="str">
        <f>VLOOKUP(B97,'Athlete List &amp; Times'!A:E,5,FALSE)</f>
        <v>U13G</v>
      </c>
      <c r="E97" s="2" t="e">
        <f>VLOOKUP(B97,'Athlete List &amp; Times'!A:E,6,FALSE)</f>
        <v>#REF!</v>
      </c>
      <c r="F97" s="2" t="s">
        <v>135</v>
      </c>
    </row>
    <row r="98" spans="1:6" x14ac:dyDescent="0.3">
      <c r="A98" s="2" t="s">
        <v>8</v>
      </c>
      <c r="B98" s="2">
        <v>329</v>
      </c>
      <c r="C98" s="2" t="str">
        <f>VLOOKUP(B98,'Athlete List &amp; Times'!A:E,4,FALSE)</f>
        <v>R &amp; N</v>
      </c>
      <c r="D98" s="2" t="str">
        <f>VLOOKUP(B98,'Athlete List &amp; Times'!A:E,5,FALSE)</f>
        <v>U13B</v>
      </c>
      <c r="E98" s="2" t="e">
        <f>VLOOKUP(B98,'Athlete List &amp; Times'!A:E,6,FALSE)</f>
        <v>#REF!</v>
      </c>
      <c r="F98" s="2" t="s">
        <v>20</v>
      </c>
    </row>
    <row r="99" spans="1:6" x14ac:dyDescent="0.3">
      <c r="A99" s="2" t="s">
        <v>9</v>
      </c>
      <c r="B99" s="2">
        <v>81</v>
      </c>
      <c r="C99" s="2" t="str">
        <f>VLOOKUP(B99,'Athlete List &amp; Times'!A:E,4,FALSE)</f>
        <v>R &amp; N</v>
      </c>
      <c r="D99" s="2" t="str">
        <f>VLOOKUP(B99,'Athlete List &amp; Times'!A:E,5,FALSE)</f>
        <v>U11B</v>
      </c>
      <c r="E99" s="2" t="e">
        <f>VLOOKUP(B99,'Athlete List &amp; Times'!A:E,6,FALSE)</f>
        <v>#REF!</v>
      </c>
      <c r="F99" s="2" t="s">
        <v>136</v>
      </c>
    </row>
    <row r="100" spans="1:6" x14ac:dyDescent="0.3">
      <c r="A100" s="2" t="s">
        <v>10</v>
      </c>
      <c r="B100" s="2">
        <v>163</v>
      </c>
      <c r="C100" s="2" t="str">
        <f>VLOOKUP(B100,'Athlete List &amp; Times'!A:E,4,FALSE)</f>
        <v>Kettering</v>
      </c>
      <c r="D100" s="2" t="str">
        <f>VLOOKUP(B100,'Athlete List &amp; Times'!A:E,5,FALSE)</f>
        <v>U13B</v>
      </c>
      <c r="E100" s="2" t="e">
        <f>VLOOKUP(B100,'Athlete List &amp; Times'!A:E,6,FALSE)</f>
        <v>#REF!</v>
      </c>
      <c r="F100" s="2" t="s">
        <v>137</v>
      </c>
    </row>
    <row r="101" spans="1:6" x14ac:dyDescent="0.3">
      <c r="A101" s="2" t="s">
        <v>11</v>
      </c>
      <c r="B101" s="2">
        <v>79</v>
      </c>
      <c r="C101" s="2" t="str">
        <f>VLOOKUP(B101,'Athlete List &amp; Times'!A:E,4,FALSE)</f>
        <v>R &amp; N</v>
      </c>
      <c r="D101" s="2" t="str">
        <f>VLOOKUP(B101,'Athlete List &amp; Times'!A:E,5,FALSE)</f>
        <v>U13G</v>
      </c>
      <c r="E101" s="2" t="e">
        <f>VLOOKUP(B101,'Athlete List &amp; Times'!A:E,6,FALSE)</f>
        <v>#REF!</v>
      </c>
      <c r="F101" s="2" t="s">
        <v>138</v>
      </c>
    </row>
    <row r="102" spans="1:6" x14ac:dyDescent="0.3">
      <c r="A102" s="2" t="s">
        <v>12</v>
      </c>
      <c r="B102" s="2">
        <v>200</v>
      </c>
      <c r="C102" s="2" t="e">
        <f>VLOOKUP(B102,'Athlete List &amp; Times'!A:E,4,FALSE)</f>
        <v>#N/A</v>
      </c>
      <c r="D102" s="2" t="e">
        <f>VLOOKUP(B102,'Athlete List &amp; Times'!A:E,5,FALSE)</f>
        <v>#N/A</v>
      </c>
      <c r="E102" s="2" t="e">
        <f>VLOOKUP(B102,'Athlete List &amp; Times'!A:E,6,FALSE)</f>
        <v>#N/A</v>
      </c>
      <c r="F102" s="2" t="s">
        <v>103</v>
      </c>
    </row>
    <row r="103" spans="1:6" x14ac:dyDescent="0.3">
      <c r="A103" s="2" t="s">
        <v>13</v>
      </c>
      <c r="B103" s="2">
        <v>259</v>
      </c>
      <c r="C103" s="2" t="str">
        <f>VLOOKUP(B103,'Athlete List &amp; Times'!A:E,4,FALSE)</f>
        <v>Harborough</v>
      </c>
      <c r="D103" s="2" t="str">
        <f>VLOOKUP(B103,'Athlete List &amp; Times'!A:E,5,FALSE)</f>
        <v>U11B</v>
      </c>
      <c r="E103" s="2" t="e">
        <f>VLOOKUP(B103,'Athlete List &amp; Times'!A:E,6,FALSE)</f>
        <v>#REF!</v>
      </c>
      <c r="F103" s="2" t="s">
        <v>139</v>
      </c>
    </row>
    <row r="104" spans="1:6" x14ac:dyDescent="0.3">
      <c r="A104" s="2" t="s">
        <v>14</v>
      </c>
      <c r="B104" s="2">
        <v>338</v>
      </c>
      <c r="C104" s="2" t="str">
        <f>VLOOKUP(B104,'Athlete List &amp; Times'!A:E,4,FALSE)</f>
        <v>R &amp; N</v>
      </c>
      <c r="D104" s="2" t="str">
        <f>VLOOKUP(B104,'Athlete List &amp; Times'!A:E,5,FALSE)</f>
        <v>U13G</v>
      </c>
      <c r="E104" s="2" t="e">
        <f>VLOOKUP(B104,'Athlete List &amp; Times'!A:E,6,FALSE)</f>
        <v>#REF!</v>
      </c>
      <c r="F104" s="2" t="s">
        <v>140</v>
      </c>
    </row>
    <row r="105" spans="1:6" x14ac:dyDescent="0.3">
      <c r="A105" s="2" t="s">
        <v>15</v>
      </c>
      <c r="B105" s="2">
        <v>67</v>
      </c>
      <c r="C105" s="2" t="str">
        <f>VLOOKUP(B105,'Athlete List &amp; Times'!A:E,4,FALSE)</f>
        <v>R &amp; N</v>
      </c>
      <c r="D105" s="2" t="str">
        <f>VLOOKUP(B105,'Athlete List &amp; Times'!A:E,5,FALSE)</f>
        <v>U13G</v>
      </c>
      <c r="E105" s="2" t="e">
        <f>VLOOKUP(B105,'Athlete List &amp; Times'!A:E,6,FALSE)</f>
        <v>#REF!</v>
      </c>
      <c r="F105" s="2" t="s">
        <v>141</v>
      </c>
    </row>
    <row r="106" spans="1:6" x14ac:dyDescent="0.3">
      <c r="A106" s="2" t="s">
        <v>16</v>
      </c>
      <c r="B106" s="2">
        <v>70</v>
      </c>
      <c r="C106" s="2" t="str">
        <f>VLOOKUP(B106,'Athlete List &amp; Times'!A:E,4,FALSE)</f>
        <v>R &amp; N</v>
      </c>
      <c r="D106" s="2" t="str">
        <f>VLOOKUP(B106,'Athlete List &amp; Times'!A:E,5,FALSE)</f>
        <v>U13B</v>
      </c>
      <c r="E106" s="2" t="e">
        <f>VLOOKUP(B106,'Athlete List &amp; Times'!A:E,6,FALSE)</f>
        <v>#REF!</v>
      </c>
      <c r="F106" s="2" t="s">
        <v>142</v>
      </c>
    </row>
    <row r="107" spans="1:6" x14ac:dyDescent="0.3">
      <c r="A107" s="2"/>
      <c r="B107" s="2"/>
      <c r="C107" s="2"/>
      <c r="D107" s="2"/>
      <c r="E107" s="2"/>
      <c r="F107" s="2"/>
    </row>
    <row r="108" spans="1:6" x14ac:dyDescent="0.3">
      <c r="A108" s="2"/>
      <c r="B108" s="2"/>
      <c r="C108" s="2"/>
      <c r="D108" s="2"/>
      <c r="E108" s="2"/>
      <c r="F108" s="2"/>
    </row>
    <row r="109" spans="1:6" x14ac:dyDescent="0.3">
      <c r="A109" s="1" t="s">
        <v>39</v>
      </c>
      <c r="B109" s="2"/>
      <c r="C109" s="2"/>
      <c r="D109" s="2"/>
      <c r="E109" s="2"/>
      <c r="F109" s="2"/>
    </row>
    <row r="110" spans="1:6" x14ac:dyDescent="0.3">
      <c r="A110" s="2" t="s">
        <v>1</v>
      </c>
      <c r="B110" s="2" t="s">
        <v>2</v>
      </c>
      <c r="C110" s="2" t="s">
        <v>3</v>
      </c>
      <c r="D110" s="2" t="s">
        <v>4</v>
      </c>
      <c r="E110" s="2" t="s">
        <v>5</v>
      </c>
      <c r="F110" s="2" t="s">
        <v>6</v>
      </c>
    </row>
    <row r="111" spans="1:6" x14ac:dyDescent="0.3">
      <c r="A111" s="2" t="s">
        <v>7</v>
      </c>
      <c r="B111" s="2">
        <v>197</v>
      </c>
      <c r="C111" s="2" t="str">
        <f>VLOOKUP(B111,'Athlete List &amp; Times'!A:E,4,FALSE)</f>
        <v>Kettering</v>
      </c>
      <c r="D111" s="2" t="str">
        <f>VLOOKUP(B111,'Athlete List &amp; Times'!A:E,5,FALSE)</f>
        <v>U11G</v>
      </c>
      <c r="E111" s="2" t="e">
        <f>VLOOKUP(B111,'Athlete List &amp; Times'!A:E,6,FALSE)</f>
        <v>#REF!</v>
      </c>
      <c r="F111" s="2" t="s">
        <v>143</v>
      </c>
    </row>
    <row r="112" spans="1:6" x14ac:dyDescent="0.3">
      <c r="A112" s="2" t="s">
        <v>8</v>
      </c>
      <c r="B112" s="2">
        <v>217</v>
      </c>
      <c r="C112" s="2" t="e">
        <f>VLOOKUP(B112,'Athlete List &amp; Times'!A:E,4,FALSE)</f>
        <v>#N/A</v>
      </c>
      <c r="D112" s="2" t="e">
        <f>VLOOKUP(B112,'Athlete List &amp; Times'!A:E,5,FALSE)</f>
        <v>#N/A</v>
      </c>
      <c r="E112" s="2" t="e">
        <f>VLOOKUP(B112,'Athlete List &amp; Times'!A:E,6,FALSE)</f>
        <v>#N/A</v>
      </c>
      <c r="F112" s="2" t="s">
        <v>22</v>
      </c>
    </row>
    <row r="113" spans="1:6" x14ac:dyDescent="0.3">
      <c r="A113" s="2" t="s">
        <v>9</v>
      </c>
      <c r="B113" s="2">
        <v>96</v>
      </c>
      <c r="C113" s="2" t="str">
        <f>VLOOKUP(B113,'Athlete List &amp; Times'!A:E,4,FALSE)</f>
        <v>R &amp; N</v>
      </c>
      <c r="D113" s="2" t="str">
        <f>VLOOKUP(B113,'Athlete List &amp; Times'!A:E,5,FALSE)</f>
        <v>U13G</v>
      </c>
      <c r="E113" s="2" t="e">
        <f>VLOOKUP(B113,'Athlete List &amp; Times'!A:E,6,FALSE)</f>
        <v>#REF!</v>
      </c>
      <c r="F113" s="2" t="s">
        <v>144</v>
      </c>
    </row>
    <row r="114" spans="1:6" x14ac:dyDescent="0.3">
      <c r="A114" s="2" t="s">
        <v>10</v>
      </c>
      <c r="B114" s="2">
        <v>115</v>
      </c>
      <c r="C114" s="2" t="str">
        <f>VLOOKUP(B114,'Athlete List &amp; Times'!A:E,4,FALSE)</f>
        <v>Corby</v>
      </c>
      <c r="D114" s="2" t="str">
        <f>VLOOKUP(B114,'Athlete List &amp; Times'!A:E,5,FALSE)</f>
        <v>U13B</v>
      </c>
      <c r="E114" s="2" t="e">
        <f>VLOOKUP(B114,'Athlete List &amp; Times'!A:E,6,FALSE)</f>
        <v>#REF!</v>
      </c>
      <c r="F114" s="2" t="s">
        <v>145</v>
      </c>
    </row>
    <row r="115" spans="1:6" x14ac:dyDescent="0.3">
      <c r="A115" s="2" t="s">
        <v>11</v>
      </c>
      <c r="B115" s="2">
        <v>199</v>
      </c>
      <c r="C115" s="2" t="e">
        <f>VLOOKUP(B115,'Athlete List &amp; Times'!A:E,4,FALSE)</f>
        <v>#N/A</v>
      </c>
      <c r="D115" s="2" t="e">
        <f>VLOOKUP(B115,'Athlete List &amp; Times'!A:E,5,FALSE)</f>
        <v>#N/A</v>
      </c>
      <c r="E115" s="2" t="e">
        <f>VLOOKUP(B115,'Athlete List &amp; Times'!A:E,6,FALSE)</f>
        <v>#N/A</v>
      </c>
      <c r="F115" s="2" t="s">
        <v>146</v>
      </c>
    </row>
    <row r="116" spans="1:6" x14ac:dyDescent="0.3">
      <c r="A116" s="2" t="s">
        <v>12</v>
      </c>
      <c r="B116" s="2">
        <v>69</v>
      </c>
      <c r="C116" s="2" t="str">
        <f>VLOOKUP(B116,'Athlete List &amp; Times'!A:E,4,FALSE)</f>
        <v>R &amp; N</v>
      </c>
      <c r="D116" s="2" t="str">
        <f>VLOOKUP(B116,'Athlete List &amp; Times'!A:E,5,FALSE)</f>
        <v>U13B</v>
      </c>
      <c r="E116" s="2" t="e">
        <f>VLOOKUP(B116,'Athlete List &amp; Times'!A:E,6,FALSE)</f>
        <v>#REF!</v>
      </c>
      <c r="F116" s="2" t="s">
        <v>147</v>
      </c>
    </row>
    <row r="117" spans="1:6" x14ac:dyDescent="0.3">
      <c r="A117" s="2" t="s">
        <v>13</v>
      </c>
      <c r="B117" s="2">
        <v>60</v>
      </c>
      <c r="C117" s="2" t="str">
        <f>VLOOKUP(B117,'Athlete List &amp; Times'!A:E,4,FALSE)</f>
        <v>R &amp; N</v>
      </c>
      <c r="D117" s="2" t="str">
        <f>VLOOKUP(B117,'Athlete List &amp; Times'!A:E,5,FALSE)</f>
        <v>U11B</v>
      </c>
      <c r="E117" s="2" t="e">
        <f>VLOOKUP(B117,'Athlete List &amp; Times'!A:E,6,FALSE)</f>
        <v>#REF!</v>
      </c>
      <c r="F117" s="2" t="s">
        <v>148</v>
      </c>
    </row>
    <row r="118" spans="1:6" x14ac:dyDescent="0.3">
      <c r="A118" s="2" t="s">
        <v>14</v>
      </c>
      <c r="B118" s="2">
        <v>297</v>
      </c>
      <c r="C118" s="2" t="str">
        <f>VLOOKUP(B118,'Athlete List &amp; Times'!A:E,4,FALSE)</f>
        <v>Silson</v>
      </c>
      <c r="D118" s="2" t="str">
        <f>VLOOKUP(B118,'Athlete List &amp; Times'!A:E,5,FALSE)</f>
        <v>U13G</v>
      </c>
      <c r="E118" s="2" t="e">
        <f>VLOOKUP(B118,'Athlete List &amp; Times'!A:E,6,FALSE)</f>
        <v>#REF!</v>
      </c>
      <c r="F118" s="2" t="s">
        <v>149</v>
      </c>
    </row>
    <row r="119" spans="1:6" x14ac:dyDescent="0.3">
      <c r="A119" s="2" t="s">
        <v>15</v>
      </c>
      <c r="B119" s="2">
        <v>58</v>
      </c>
      <c r="C119" s="2" t="str">
        <f>VLOOKUP(B119,'Athlete List &amp; Times'!A:E,4,FALSE)</f>
        <v>R &amp; N</v>
      </c>
      <c r="D119" s="2" t="str">
        <f>VLOOKUP(B119,'Athlete List &amp; Times'!A:E,5,FALSE)</f>
        <v>U11G</v>
      </c>
      <c r="E119" s="2" t="e">
        <f>VLOOKUP(B119,'Athlete List &amp; Times'!A:E,6,FALSE)</f>
        <v>#REF!</v>
      </c>
      <c r="F119" s="2" t="s">
        <v>150</v>
      </c>
    </row>
    <row r="120" spans="1:6" x14ac:dyDescent="0.3">
      <c r="A120" s="2" t="s">
        <v>16</v>
      </c>
      <c r="B120" s="2">
        <v>84</v>
      </c>
      <c r="C120" s="2" t="str">
        <f>VLOOKUP(B120,'Athlete List &amp; Times'!A:E,4,FALSE)</f>
        <v>R &amp; N</v>
      </c>
      <c r="D120" s="2" t="str">
        <f>VLOOKUP(B120,'Athlete List &amp; Times'!A:E,5,FALSE)</f>
        <v>U11G</v>
      </c>
      <c r="E120" s="2" t="e">
        <f>VLOOKUP(B120,'Athlete List &amp; Times'!A:E,6,FALSE)</f>
        <v>#REF!</v>
      </c>
      <c r="F120" s="2" t="s">
        <v>151</v>
      </c>
    </row>
  </sheetData>
  <sheetCalcPr fullCalcOnLoa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5"/>
  <sheetViews>
    <sheetView workbookViewId="0">
      <pane xSplit="10" ySplit="3" topLeftCell="S16" activePane="bottomRight" state="frozen"/>
      <selection pane="topRight" activeCell="I1" sqref="I1"/>
      <selection pane="bottomLeft" activeCell="A4" sqref="A4"/>
      <selection pane="bottomRight" activeCell="AC58" sqref="AC58"/>
    </sheetView>
  </sheetViews>
  <sheetFormatPr defaultColWidth="9.109375" defaultRowHeight="13.2" x14ac:dyDescent="0.25"/>
  <cols>
    <col min="1" max="1" width="9.109375" style="2"/>
    <col min="2" max="2" width="9.44140625" style="2" customWidth="1"/>
    <col min="3" max="3" width="21.5546875" style="33" customWidth="1"/>
    <col min="4" max="4" width="20.109375" style="2" bestFit="1" customWidth="1"/>
    <col min="5" max="5" width="11.44140625" style="33" bestFit="1" customWidth="1"/>
    <col min="6" max="6" width="7.88671875" style="2" bestFit="1" customWidth="1"/>
    <col min="7" max="7" width="7.88671875" style="33" customWidth="1"/>
    <col min="8" max="8" width="9.109375" style="2" bestFit="1" customWidth="1"/>
    <col min="9" max="9" width="4.5546875" style="83" customWidth="1"/>
    <col min="10" max="10" width="5" style="84" customWidth="1"/>
    <col min="11" max="11" width="8.88671875" style="32" customWidth="1"/>
    <col min="12" max="12" width="8.88671875" style="1" customWidth="1"/>
    <col min="13" max="13" width="10.6640625" style="32" bestFit="1" customWidth="1"/>
    <col min="14" max="14" width="10.44140625" style="1" bestFit="1" customWidth="1"/>
    <col min="15" max="15" width="12.6640625" style="32" bestFit="1" customWidth="1"/>
    <col min="16" max="16" width="8.88671875" style="1" customWidth="1"/>
    <col min="17" max="17" width="8.88671875" style="32" customWidth="1"/>
    <col min="18" max="18" width="8.88671875" style="1" customWidth="1"/>
    <col min="19" max="19" width="8.88671875" style="32" customWidth="1"/>
    <col min="20" max="20" width="8.88671875" style="38" customWidth="1"/>
    <col min="21" max="21" width="8.88671875" style="32" customWidth="1"/>
    <col min="22" max="22" width="8.88671875" style="1" customWidth="1"/>
    <col min="23" max="23" width="8.88671875" style="32" customWidth="1"/>
    <col min="24" max="24" width="8.88671875" style="1" customWidth="1"/>
    <col min="25" max="25" width="8.88671875" style="32" customWidth="1"/>
    <col min="26" max="26" width="8.88671875" style="1" customWidth="1"/>
    <col min="27" max="27" width="8.88671875" style="32" customWidth="1"/>
    <col min="28" max="28" width="8.88671875" style="1" customWidth="1"/>
    <col min="29" max="29" width="8.88671875" style="32" customWidth="1"/>
    <col min="30" max="16384" width="9.109375" style="2"/>
  </cols>
  <sheetData>
    <row r="1" spans="1:29" x14ac:dyDescent="0.25">
      <c r="B1" s="1" t="s">
        <v>703</v>
      </c>
      <c r="C1" s="32"/>
      <c r="I1" s="128" t="s">
        <v>706</v>
      </c>
      <c r="J1" s="128"/>
    </row>
    <row r="2" spans="1:29" s="1" customFormat="1" x14ac:dyDescent="0.25">
      <c r="C2" s="32"/>
      <c r="E2" s="32"/>
      <c r="G2" s="32"/>
      <c r="I2" s="128" t="s">
        <v>1</v>
      </c>
      <c r="J2" s="128"/>
      <c r="K2" s="129" t="s">
        <v>577</v>
      </c>
      <c r="L2" s="129"/>
      <c r="M2" s="129"/>
      <c r="N2" s="129"/>
      <c r="O2" s="129"/>
      <c r="P2" s="129"/>
      <c r="Q2" s="129"/>
      <c r="R2" s="129"/>
      <c r="S2" s="129"/>
      <c r="T2" s="38"/>
      <c r="U2" s="129" t="s">
        <v>578</v>
      </c>
      <c r="V2" s="129"/>
      <c r="W2" s="129"/>
      <c r="X2" s="129"/>
      <c r="Y2" s="129"/>
      <c r="Z2" s="129"/>
      <c r="AA2" s="129"/>
      <c r="AB2" s="129"/>
      <c r="AC2" s="129"/>
    </row>
    <row r="3" spans="1:29" s="1" customFormat="1" x14ac:dyDescent="0.25">
      <c r="A3" s="1" t="s">
        <v>1</v>
      </c>
      <c r="B3" s="1" t="s">
        <v>2</v>
      </c>
      <c r="C3" s="32" t="s">
        <v>27</v>
      </c>
      <c r="D3" s="1" t="s">
        <v>28</v>
      </c>
      <c r="E3" s="32" t="s">
        <v>4</v>
      </c>
      <c r="F3" s="1" t="s">
        <v>5</v>
      </c>
      <c r="G3" s="32" t="s">
        <v>579</v>
      </c>
      <c r="H3" s="1" t="s">
        <v>704</v>
      </c>
      <c r="I3" s="85" t="s">
        <v>705</v>
      </c>
      <c r="J3" s="86" t="s">
        <v>476</v>
      </c>
      <c r="K3" s="32" t="s">
        <v>29</v>
      </c>
      <c r="L3" s="1" t="s">
        <v>31</v>
      </c>
      <c r="M3" s="32" t="s">
        <v>34</v>
      </c>
      <c r="N3" s="1" t="s">
        <v>32</v>
      </c>
      <c r="O3" s="32" t="s">
        <v>33</v>
      </c>
      <c r="P3" s="1" t="s">
        <v>30</v>
      </c>
      <c r="Q3" s="32" t="s">
        <v>35</v>
      </c>
      <c r="R3" s="1" t="s">
        <v>42</v>
      </c>
      <c r="S3" s="32" t="s">
        <v>43</v>
      </c>
      <c r="T3" s="38"/>
      <c r="U3" s="32" t="s">
        <v>29</v>
      </c>
      <c r="V3" s="1" t="s">
        <v>31</v>
      </c>
      <c r="W3" s="32" t="s">
        <v>34</v>
      </c>
      <c r="X3" s="1" t="s">
        <v>32</v>
      </c>
      <c r="Y3" s="32" t="s">
        <v>33</v>
      </c>
      <c r="Z3" s="1" t="s">
        <v>30</v>
      </c>
      <c r="AA3" s="32" t="s">
        <v>35</v>
      </c>
      <c r="AB3" s="1" t="s">
        <v>42</v>
      </c>
      <c r="AC3" s="32" t="s">
        <v>43</v>
      </c>
    </row>
    <row r="4" spans="1:29" ht="14.4" x14ac:dyDescent="0.3">
      <c r="A4" s="1">
        <v>1</v>
      </c>
      <c r="B4" s="3">
        <v>56</v>
      </c>
      <c r="C4" s="37" t="s">
        <v>264</v>
      </c>
      <c r="D4" s="8" t="s">
        <v>263</v>
      </c>
      <c r="E4" s="37" t="s">
        <v>182</v>
      </c>
      <c r="F4" s="8" t="s">
        <v>23</v>
      </c>
      <c r="G4" s="37" t="s">
        <v>159</v>
      </c>
      <c r="H4" s="9">
        <v>1.42</v>
      </c>
      <c r="I4" s="87">
        <v>1</v>
      </c>
      <c r="J4" s="88"/>
      <c r="K4" s="32">
        <v>8</v>
      </c>
    </row>
    <row r="5" spans="1:29" ht="14.4" x14ac:dyDescent="0.3">
      <c r="A5" s="1">
        <f>A4+1</f>
        <v>2</v>
      </c>
      <c r="B5" s="3">
        <v>356</v>
      </c>
      <c r="C5" s="37" t="s">
        <v>200</v>
      </c>
      <c r="D5" s="8" t="s">
        <v>377</v>
      </c>
      <c r="E5" s="37" t="s">
        <v>182</v>
      </c>
      <c r="F5" s="8" t="s">
        <v>23</v>
      </c>
      <c r="G5" s="37" t="s">
        <v>159</v>
      </c>
      <c r="H5" s="9">
        <v>1.25</v>
      </c>
      <c r="I5" s="87"/>
      <c r="J5" s="88">
        <v>1</v>
      </c>
      <c r="U5" s="32">
        <v>7</v>
      </c>
    </row>
    <row r="6" spans="1:29" ht="14.4" x14ac:dyDescent="0.3">
      <c r="A6" s="1">
        <f t="shared" ref="A6:A50" si="0">A5+1</f>
        <v>3</v>
      </c>
      <c r="B6" s="3">
        <v>351</v>
      </c>
      <c r="C6" s="37" t="s">
        <v>200</v>
      </c>
      <c r="D6" s="8" t="s">
        <v>228</v>
      </c>
      <c r="E6" s="37" t="s">
        <v>182</v>
      </c>
      <c r="F6" s="8" t="s">
        <v>23</v>
      </c>
      <c r="G6" s="37" t="s">
        <v>159</v>
      </c>
      <c r="H6" s="9">
        <v>1.18</v>
      </c>
      <c r="I6" s="87"/>
      <c r="J6" s="88"/>
    </row>
    <row r="7" spans="1:29" ht="14.4" x14ac:dyDescent="0.3">
      <c r="A7" s="1">
        <f t="shared" si="0"/>
        <v>4</v>
      </c>
      <c r="B7" s="3">
        <v>212</v>
      </c>
      <c r="C7" s="36" t="s">
        <v>527</v>
      </c>
      <c r="D7" s="16" t="s">
        <v>528</v>
      </c>
      <c r="E7" s="36" t="s">
        <v>32</v>
      </c>
      <c r="F7" s="16" t="s">
        <v>23</v>
      </c>
      <c r="G7" s="36" t="s">
        <v>159</v>
      </c>
      <c r="H7" s="9">
        <v>1.1000000000000001</v>
      </c>
      <c r="I7" s="87">
        <v>2</v>
      </c>
      <c r="J7" s="88"/>
      <c r="N7" s="1">
        <v>6</v>
      </c>
    </row>
    <row r="8" spans="1:29" ht="14.4" x14ac:dyDescent="0.3">
      <c r="A8" s="1">
        <f t="shared" si="0"/>
        <v>5</v>
      </c>
      <c r="B8" s="3">
        <v>186</v>
      </c>
      <c r="C8" s="37" t="s">
        <v>219</v>
      </c>
      <c r="D8" s="8" t="s">
        <v>492</v>
      </c>
      <c r="E8" s="37" t="s">
        <v>34</v>
      </c>
      <c r="F8" s="8" t="s">
        <v>23</v>
      </c>
      <c r="G8" s="37" t="s">
        <v>159</v>
      </c>
      <c r="H8" s="9">
        <v>1.1000000000000001</v>
      </c>
      <c r="I8" s="87">
        <v>3</v>
      </c>
      <c r="J8" s="88"/>
      <c r="M8" s="32">
        <v>5</v>
      </c>
    </row>
    <row r="9" spans="1:29" ht="14.4" x14ac:dyDescent="0.3">
      <c r="A9" s="1">
        <f t="shared" si="0"/>
        <v>6</v>
      </c>
      <c r="B9" s="3">
        <v>29</v>
      </c>
      <c r="C9" s="37" t="s">
        <v>223</v>
      </c>
      <c r="D9" s="8" t="s">
        <v>224</v>
      </c>
      <c r="E9" s="37" t="s">
        <v>182</v>
      </c>
      <c r="F9" s="8" t="s">
        <v>23</v>
      </c>
      <c r="G9" s="37" t="s">
        <v>159</v>
      </c>
      <c r="H9" s="9">
        <v>1.1000000000000001</v>
      </c>
      <c r="I9" s="87"/>
      <c r="J9" s="88"/>
    </row>
    <row r="10" spans="1:29" ht="14.4" x14ac:dyDescent="0.3">
      <c r="A10" s="1">
        <f t="shared" si="0"/>
        <v>7</v>
      </c>
      <c r="B10" s="3">
        <v>213</v>
      </c>
      <c r="C10" s="36" t="s">
        <v>529</v>
      </c>
      <c r="D10" s="16" t="s">
        <v>528</v>
      </c>
      <c r="E10" s="36" t="s">
        <v>32</v>
      </c>
      <c r="F10" s="16" t="s">
        <v>23</v>
      </c>
      <c r="G10" s="36" t="s">
        <v>159</v>
      </c>
      <c r="H10" s="9">
        <v>1.05</v>
      </c>
      <c r="I10" s="87"/>
      <c r="J10" s="88">
        <v>2</v>
      </c>
      <c r="X10" s="1">
        <v>5</v>
      </c>
    </row>
    <row r="11" spans="1:29" ht="14.4" x14ac:dyDescent="0.3">
      <c r="A11" s="1">
        <f t="shared" si="0"/>
        <v>8</v>
      </c>
      <c r="B11" s="3">
        <v>281</v>
      </c>
      <c r="C11" s="37" t="s">
        <v>447</v>
      </c>
      <c r="D11" s="8" t="s">
        <v>542</v>
      </c>
      <c r="E11" s="37" t="s">
        <v>30</v>
      </c>
      <c r="F11" s="8" t="s">
        <v>23</v>
      </c>
      <c r="G11" s="37" t="s">
        <v>159</v>
      </c>
      <c r="H11" s="9">
        <v>1.05</v>
      </c>
      <c r="I11" s="87">
        <v>4</v>
      </c>
      <c r="J11" s="88"/>
      <c r="P11" s="1">
        <v>4</v>
      </c>
    </row>
    <row r="12" spans="1:29" ht="14.4" x14ac:dyDescent="0.3">
      <c r="A12" s="1">
        <f t="shared" si="0"/>
        <v>9</v>
      </c>
      <c r="B12" s="3">
        <v>372</v>
      </c>
      <c r="C12" s="37" t="s">
        <v>401</v>
      </c>
      <c r="D12" s="8" t="s">
        <v>402</v>
      </c>
      <c r="E12" s="37" t="s">
        <v>182</v>
      </c>
      <c r="F12" s="8" t="s">
        <v>23</v>
      </c>
      <c r="G12" s="37" t="s">
        <v>159</v>
      </c>
      <c r="H12" s="9">
        <v>1</v>
      </c>
      <c r="I12" s="87"/>
      <c r="J12" s="88"/>
    </row>
    <row r="13" spans="1:29" ht="14.4" x14ac:dyDescent="0.3">
      <c r="A13" s="1">
        <f t="shared" si="0"/>
        <v>10</v>
      </c>
      <c r="B13" s="3">
        <v>375</v>
      </c>
      <c r="C13" s="37" t="s">
        <v>297</v>
      </c>
      <c r="D13" s="8" t="s">
        <v>406</v>
      </c>
      <c r="E13" s="37" t="s">
        <v>182</v>
      </c>
      <c r="F13" s="8" t="s">
        <v>23</v>
      </c>
      <c r="G13" s="37" t="s">
        <v>159</v>
      </c>
      <c r="H13" s="9">
        <v>1</v>
      </c>
      <c r="I13" s="87"/>
      <c r="J13" s="88"/>
    </row>
    <row r="14" spans="1:29" ht="14.4" x14ac:dyDescent="0.3">
      <c r="A14" s="1">
        <f t="shared" si="0"/>
        <v>11</v>
      </c>
      <c r="B14" s="3">
        <v>153</v>
      </c>
      <c r="C14" s="37" t="s">
        <v>449</v>
      </c>
      <c r="D14" s="8" t="s">
        <v>450</v>
      </c>
      <c r="E14" s="37" t="s">
        <v>34</v>
      </c>
      <c r="F14" s="8" t="s">
        <v>23</v>
      </c>
      <c r="G14" s="37" t="s">
        <v>159</v>
      </c>
      <c r="H14" s="9">
        <v>1</v>
      </c>
      <c r="I14" s="87"/>
      <c r="J14" s="88">
        <v>3</v>
      </c>
      <c r="W14" s="32">
        <v>4</v>
      </c>
    </row>
    <row r="15" spans="1:29" ht="14.4" x14ac:dyDescent="0.3">
      <c r="A15" s="1">
        <f t="shared" si="0"/>
        <v>12</v>
      </c>
      <c r="B15" s="3">
        <v>278</v>
      </c>
      <c r="C15" s="37" t="s">
        <v>202</v>
      </c>
      <c r="D15" s="8" t="s">
        <v>537</v>
      </c>
      <c r="E15" s="37" t="s">
        <v>30</v>
      </c>
      <c r="F15" s="8" t="s">
        <v>23</v>
      </c>
      <c r="G15" s="37" t="s">
        <v>159</v>
      </c>
      <c r="H15" s="9">
        <v>0.95</v>
      </c>
      <c r="I15" s="87"/>
      <c r="J15" s="88">
        <v>4</v>
      </c>
      <c r="Z15" s="1">
        <v>3</v>
      </c>
    </row>
    <row r="16" spans="1:29" ht="14.4" x14ac:dyDescent="0.3">
      <c r="A16" s="1">
        <v>1</v>
      </c>
      <c r="B16" s="3">
        <v>105</v>
      </c>
      <c r="C16" s="37" t="s">
        <v>429</v>
      </c>
      <c r="D16" s="8" t="s">
        <v>430</v>
      </c>
      <c r="E16" s="37" t="s">
        <v>31</v>
      </c>
      <c r="F16" s="8" t="s">
        <v>24</v>
      </c>
      <c r="G16" s="37" t="s">
        <v>177</v>
      </c>
      <c r="H16" s="9">
        <v>1</v>
      </c>
      <c r="I16" s="87">
        <v>1</v>
      </c>
      <c r="J16" s="88"/>
      <c r="L16" s="1">
        <v>8</v>
      </c>
    </row>
    <row r="17" spans="1:25" ht="14.4" x14ac:dyDescent="0.3">
      <c r="A17" s="1">
        <f t="shared" si="0"/>
        <v>2</v>
      </c>
      <c r="B17" s="3">
        <v>343</v>
      </c>
      <c r="C17" s="37" t="s">
        <v>362</v>
      </c>
      <c r="D17" s="8" t="s">
        <v>361</v>
      </c>
      <c r="E17" s="37" t="s">
        <v>182</v>
      </c>
      <c r="F17" s="8" t="s">
        <v>24</v>
      </c>
      <c r="G17" s="37" t="s">
        <v>177</v>
      </c>
      <c r="H17" s="9">
        <v>0.95</v>
      </c>
      <c r="I17" s="87">
        <v>2</v>
      </c>
      <c r="J17" s="88"/>
      <c r="K17" s="32">
        <v>6</v>
      </c>
    </row>
    <row r="18" spans="1:25" ht="14.4" x14ac:dyDescent="0.3">
      <c r="A18" s="1">
        <v>1</v>
      </c>
      <c r="B18" s="3">
        <v>253</v>
      </c>
      <c r="C18" s="37" t="s">
        <v>162</v>
      </c>
      <c r="D18" s="8" t="s">
        <v>584</v>
      </c>
      <c r="E18" s="37" t="s">
        <v>33</v>
      </c>
      <c r="F18" s="8" t="s">
        <v>25</v>
      </c>
      <c r="G18" s="37" t="s">
        <v>159</v>
      </c>
      <c r="H18" s="9">
        <v>1.41</v>
      </c>
      <c r="I18" s="87">
        <v>1</v>
      </c>
      <c r="J18" s="88"/>
      <c r="O18" s="32">
        <v>8</v>
      </c>
    </row>
    <row r="19" spans="1:25" ht="14.4" x14ac:dyDescent="0.3">
      <c r="A19" s="1">
        <f t="shared" si="0"/>
        <v>2</v>
      </c>
      <c r="B19" s="3">
        <v>163</v>
      </c>
      <c r="C19" s="37" t="s">
        <v>462</v>
      </c>
      <c r="D19" s="8" t="s">
        <v>463</v>
      </c>
      <c r="E19" s="37" t="s">
        <v>34</v>
      </c>
      <c r="F19" s="8" t="s">
        <v>25</v>
      </c>
      <c r="G19" s="37" t="s">
        <v>159</v>
      </c>
      <c r="H19" s="9">
        <v>1.3</v>
      </c>
      <c r="I19" s="87">
        <v>2</v>
      </c>
      <c r="J19" s="88"/>
      <c r="M19" s="32">
        <v>6</v>
      </c>
    </row>
    <row r="20" spans="1:25" ht="14.4" x14ac:dyDescent="0.3">
      <c r="A20" s="1">
        <f t="shared" si="0"/>
        <v>3</v>
      </c>
      <c r="B20" s="3">
        <v>172</v>
      </c>
      <c r="C20" s="37" t="s">
        <v>447</v>
      </c>
      <c r="D20" s="8" t="s">
        <v>477</v>
      </c>
      <c r="E20" s="37" t="s">
        <v>34</v>
      </c>
      <c r="F20" s="8" t="s">
        <v>25</v>
      </c>
      <c r="G20" s="37" t="s">
        <v>159</v>
      </c>
      <c r="H20" s="9">
        <v>1.3</v>
      </c>
      <c r="I20" s="87"/>
      <c r="J20" s="88">
        <v>1</v>
      </c>
      <c r="W20" s="32">
        <v>7</v>
      </c>
    </row>
    <row r="21" spans="1:25" ht="14.4" x14ac:dyDescent="0.3">
      <c r="A21" s="1">
        <f t="shared" si="0"/>
        <v>4</v>
      </c>
      <c r="B21" s="3">
        <v>45</v>
      </c>
      <c r="C21" s="37" t="s">
        <v>245</v>
      </c>
      <c r="D21" s="8" t="s">
        <v>246</v>
      </c>
      <c r="E21" s="37" t="s">
        <v>182</v>
      </c>
      <c r="F21" s="8" t="s">
        <v>25</v>
      </c>
      <c r="G21" s="37" t="s">
        <v>159</v>
      </c>
      <c r="H21" s="9">
        <v>1.25</v>
      </c>
      <c r="I21" s="87">
        <v>3</v>
      </c>
      <c r="J21" s="88"/>
      <c r="K21" s="32">
        <v>5</v>
      </c>
    </row>
    <row r="22" spans="1:25" ht="14.4" x14ac:dyDescent="0.3">
      <c r="A22" s="1">
        <f t="shared" si="0"/>
        <v>5</v>
      </c>
      <c r="B22" s="3">
        <v>252</v>
      </c>
      <c r="C22" s="37" t="s">
        <v>160</v>
      </c>
      <c r="D22" s="8" t="s">
        <v>161</v>
      </c>
      <c r="E22" s="37" t="s">
        <v>33</v>
      </c>
      <c r="F22" s="8" t="s">
        <v>25</v>
      </c>
      <c r="G22" s="37" t="s">
        <v>159</v>
      </c>
      <c r="H22" s="9">
        <v>1.25</v>
      </c>
      <c r="I22" s="87"/>
      <c r="J22" s="88">
        <v>2</v>
      </c>
      <c r="Y22" s="32">
        <v>5</v>
      </c>
    </row>
    <row r="23" spans="1:25" ht="14.4" x14ac:dyDescent="0.3">
      <c r="A23" s="1">
        <f t="shared" si="0"/>
        <v>6</v>
      </c>
      <c r="B23" s="3">
        <v>178</v>
      </c>
      <c r="C23" s="37" t="s">
        <v>234</v>
      </c>
      <c r="D23" s="8" t="s">
        <v>484</v>
      </c>
      <c r="E23" s="37" t="s">
        <v>34</v>
      </c>
      <c r="F23" s="8" t="s">
        <v>25</v>
      </c>
      <c r="G23" s="37" t="s">
        <v>159</v>
      </c>
      <c r="H23" s="9">
        <v>1.25</v>
      </c>
      <c r="I23" s="87"/>
      <c r="J23" s="88"/>
    </row>
    <row r="24" spans="1:25" ht="14.4" x14ac:dyDescent="0.3">
      <c r="A24" s="1">
        <f t="shared" si="0"/>
        <v>7</v>
      </c>
      <c r="B24" s="3">
        <v>334</v>
      </c>
      <c r="C24" s="37" t="s">
        <v>323</v>
      </c>
      <c r="D24" s="8" t="s">
        <v>346</v>
      </c>
      <c r="E24" s="37" t="s">
        <v>182</v>
      </c>
      <c r="F24" s="8" t="s">
        <v>25</v>
      </c>
      <c r="G24" s="37" t="s">
        <v>159</v>
      </c>
      <c r="H24" s="9">
        <v>1.25</v>
      </c>
      <c r="I24" s="87"/>
      <c r="J24" s="88">
        <v>3</v>
      </c>
      <c r="U24" s="32">
        <v>4</v>
      </c>
    </row>
    <row r="25" spans="1:25" ht="14.4" x14ac:dyDescent="0.3">
      <c r="A25" s="1">
        <f t="shared" si="0"/>
        <v>8</v>
      </c>
      <c r="B25" s="3">
        <v>291</v>
      </c>
      <c r="C25" s="37" t="s">
        <v>555</v>
      </c>
      <c r="D25" s="8" t="s">
        <v>556</v>
      </c>
      <c r="E25" s="37" t="s">
        <v>30</v>
      </c>
      <c r="F25" s="8" t="s">
        <v>25</v>
      </c>
      <c r="G25" s="37" t="s">
        <v>159</v>
      </c>
      <c r="H25" s="9">
        <v>1.2</v>
      </c>
      <c r="I25" s="87">
        <v>4</v>
      </c>
      <c r="J25" s="88"/>
      <c r="P25" s="1">
        <v>4</v>
      </c>
    </row>
    <row r="26" spans="1:25" ht="14.4" x14ac:dyDescent="0.3">
      <c r="A26" s="1">
        <f t="shared" si="0"/>
        <v>9</v>
      </c>
      <c r="B26" s="3">
        <v>47</v>
      </c>
      <c r="C26" s="37" t="s">
        <v>249</v>
      </c>
      <c r="D26" s="8" t="s">
        <v>250</v>
      </c>
      <c r="E26" s="37" t="s">
        <v>182</v>
      </c>
      <c r="F26" s="8" t="s">
        <v>25</v>
      </c>
      <c r="G26" s="37" t="s">
        <v>159</v>
      </c>
      <c r="H26" s="9">
        <v>1.2</v>
      </c>
      <c r="I26" s="87"/>
      <c r="J26" s="88"/>
    </row>
    <row r="27" spans="1:25" ht="14.4" x14ac:dyDescent="0.3">
      <c r="A27" s="1">
        <f t="shared" si="0"/>
        <v>10</v>
      </c>
      <c r="B27" s="3">
        <v>27</v>
      </c>
      <c r="C27" s="37" t="s">
        <v>219</v>
      </c>
      <c r="D27" s="8" t="s">
        <v>220</v>
      </c>
      <c r="E27" s="37" t="s">
        <v>182</v>
      </c>
      <c r="F27" s="8" t="s">
        <v>25</v>
      </c>
      <c r="G27" s="37" t="s">
        <v>159</v>
      </c>
      <c r="H27" s="9">
        <v>1.1499999999999999</v>
      </c>
      <c r="I27" s="87"/>
      <c r="J27" s="88"/>
    </row>
    <row r="28" spans="1:25" ht="14.4" x14ac:dyDescent="0.3">
      <c r="A28" s="1">
        <f t="shared" si="0"/>
        <v>11</v>
      </c>
      <c r="B28" s="3">
        <v>173</v>
      </c>
      <c r="C28" s="37" t="s">
        <v>465</v>
      </c>
      <c r="D28" s="8" t="s">
        <v>478</v>
      </c>
      <c r="E28" s="37" t="s">
        <v>34</v>
      </c>
      <c r="F28" s="8" t="s">
        <v>25</v>
      </c>
      <c r="G28" s="37" t="s">
        <v>159</v>
      </c>
      <c r="H28" s="9">
        <v>1.1499999999999999</v>
      </c>
      <c r="I28" s="87"/>
      <c r="J28" s="88"/>
    </row>
    <row r="29" spans="1:25" ht="14.4" x14ac:dyDescent="0.3">
      <c r="A29" s="1">
        <f t="shared" si="0"/>
        <v>12</v>
      </c>
      <c r="B29" s="3">
        <v>164</v>
      </c>
      <c r="C29" s="37" t="s">
        <v>465</v>
      </c>
      <c r="D29" s="8" t="s">
        <v>466</v>
      </c>
      <c r="E29" s="37" t="s">
        <v>34</v>
      </c>
      <c r="F29" s="8" t="s">
        <v>25</v>
      </c>
      <c r="G29" s="37" t="s">
        <v>159</v>
      </c>
      <c r="H29" s="9">
        <v>1.1499999999999999</v>
      </c>
      <c r="I29" s="87"/>
      <c r="J29" s="88"/>
    </row>
    <row r="30" spans="1:25" ht="14.4" x14ac:dyDescent="0.3">
      <c r="A30" s="1">
        <f t="shared" si="0"/>
        <v>13</v>
      </c>
      <c r="B30" s="3">
        <v>21</v>
      </c>
      <c r="C30" s="37" t="s">
        <v>208</v>
      </c>
      <c r="D30" s="8" t="s">
        <v>209</v>
      </c>
      <c r="E30" s="37" t="s">
        <v>182</v>
      </c>
      <c r="F30" s="8" t="s">
        <v>25</v>
      </c>
      <c r="G30" s="37" t="s">
        <v>159</v>
      </c>
      <c r="H30" s="9">
        <v>1.1000000000000001</v>
      </c>
      <c r="I30" s="87"/>
      <c r="J30" s="88"/>
    </row>
    <row r="31" spans="1:25" ht="14.4" x14ac:dyDescent="0.3">
      <c r="A31" s="1">
        <f t="shared" si="0"/>
        <v>14</v>
      </c>
      <c r="B31" s="3">
        <v>174</v>
      </c>
      <c r="C31" s="37" t="s">
        <v>479</v>
      </c>
      <c r="D31" s="8" t="s">
        <v>480</v>
      </c>
      <c r="E31" s="37" t="s">
        <v>34</v>
      </c>
      <c r="F31" s="8" t="s">
        <v>25</v>
      </c>
      <c r="G31" s="37" t="s">
        <v>159</v>
      </c>
      <c r="H31" s="9">
        <v>1.1000000000000001</v>
      </c>
      <c r="I31" s="87"/>
      <c r="J31" s="88"/>
    </row>
    <row r="32" spans="1:25" ht="14.4" x14ac:dyDescent="0.3">
      <c r="A32" s="1">
        <f t="shared" si="0"/>
        <v>15</v>
      </c>
      <c r="B32" s="3">
        <v>6</v>
      </c>
      <c r="C32" s="37" t="s">
        <v>189</v>
      </c>
      <c r="D32" s="8" t="s">
        <v>190</v>
      </c>
      <c r="E32" s="37" t="s">
        <v>182</v>
      </c>
      <c r="F32" s="8" t="s">
        <v>25</v>
      </c>
      <c r="G32" s="37" t="s">
        <v>159</v>
      </c>
      <c r="H32" s="9">
        <v>1.05</v>
      </c>
      <c r="I32" s="87"/>
      <c r="J32" s="88"/>
    </row>
    <row r="33" spans="1:25" ht="14.4" x14ac:dyDescent="0.3">
      <c r="A33" s="1">
        <v>1</v>
      </c>
      <c r="B33" s="3">
        <v>326</v>
      </c>
      <c r="C33" s="37" t="s">
        <v>333</v>
      </c>
      <c r="D33" s="8" t="s">
        <v>334</v>
      </c>
      <c r="E33" s="37" t="s">
        <v>182</v>
      </c>
      <c r="F33" s="8" t="s">
        <v>26</v>
      </c>
      <c r="G33" s="37" t="s">
        <v>177</v>
      </c>
      <c r="H33" s="9">
        <v>1.41</v>
      </c>
      <c r="I33" s="87">
        <v>1</v>
      </c>
      <c r="J33" s="88"/>
      <c r="K33" s="32">
        <v>8</v>
      </c>
    </row>
    <row r="34" spans="1:25" ht="14.4" x14ac:dyDescent="0.3">
      <c r="A34" s="1">
        <f t="shared" si="0"/>
        <v>2</v>
      </c>
      <c r="B34" s="3">
        <v>377</v>
      </c>
      <c r="C34" s="37" t="s">
        <v>269</v>
      </c>
      <c r="D34" s="8" t="s">
        <v>408</v>
      </c>
      <c r="E34" s="37" t="s">
        <v>182</v>
      </c>
      <c r="F34" s="8" t="s">
        <v>26</v>
      </c>
      <c r="G34" s="37" t="s">
        <v>177</v>
      </c>
      <c r="H34" s="9">
        <v>1.35</v>
      </c>
      <c r="I34" s="87"/>
      <c r="J34" s="88">
        <v>1</v>
      </c>
      <c r="U34" s="32">
        <v>7</v>
      </c>
    </row>
    <row r="35" spans="1:25" ht="14.4" x14ac:dyDescent="0.3">
      <c r="A35" s="1">
        <f t="shared" si="0"/>
        <v>3</v>
      </c>
      <c r="B35" s="3">
        <v>369</v>
      </c>
      <c r="C35" s="37" t="s">
        <v>397</v>
      </c>
      <c r="D35" s="8" t="s">
        <v>398</v>
      </c>
      <c r="E35" s="37" t="s">
        <v>182</v>
      </c>
      <c r="F35" s="8" t="s">
        <v>26</v>
      </c>
      <c r="G35" s="37" t="s">
        <v>177</v>
      </c>
      <c r="H35" s="9">
        <v>1.3</v>
      </c>
      <c r="I35" s="87"/>
      <c r="J35" s="88"/>
    </row>
    <row r="36" spans="1:25" ht="14.4" x14ac:dyDescent="0.3">
      <c r="A36" s="1">
        <f t="shared" si="0"/>
        <v>4</v>
      </c>
      <c r="B36" s="3">
        <v>338</v>
      </c>
      <c r="C36" s="37" t="s">
        <v>352</v>
      </c>
      <c r="D36" s="8" t="s">
        <v>353</v>
      </c>
      <c r="E36" s="37" t="s">
        <v>182</v>
      </c>
      <c r="F36" s="8" t="s">
        <v>26</v>
      </c>
      <c r="G36" s="37" t="s">
        <v>177</v>
      </c>
      <c r="H36" s="9">
        <v>1.25</v>
      </c>
      <c r="I36" s="87"/>
      <c r="J36" s="88"/>
    </row>
    <row r="37" spans="1:25" ht="14.4" x14ac:dyDescent="0.3">
      <c r="A37" s="1">
        <f t="shared" si="0"/>
        <v>5</v>
      </c>
      <c r="B37" s="3">
        <v>54</v>
      </c>
      <c r="C37" s="37" t="s">
        <v>260</v>
      </c>
      <c r="D37" s="8" t="s">
        <v>261</v>
      </c>
      <c r="E37" s="37" t="s">
        <v>182</v>
      </c>
      <c r="F37" s="8" t="s">
        <v>26</v>
      </c>
      <c r="G37" s="37" t="s">
        <v>177</v>
      </c>
      <c r="H37" s="9">
        <v>1.25</v>
      </c>
      <c r="I37" s="87"/>
      <c r="J37" s="88"/>
    </row>
    <row r="38" spans="1:25" ht="14.4" x14ac:dyDescent="0.3">
      <c r="A38" s="1">
        <f t="shared" si="0"/>
        <v>6</v>
      </c>
      <c r="B38" s="3">
        <v>262</v>
      </c>
      <c r="C38" s="37" t="s">
        <v>178</v>
      </c>
      <c r="D38" s="8" t="s">
        <v>179</v>
      </c>
      <c r="E38" s="37" t="s">
        <v>33</v>
      </c>
      <c r="F38" s="8" t="s">
        <v>26</v>
      </c>
      <c r="G38" s="37" t="s">
        <v>177</v>
      </c>
      <c r="H38" s="9">
        <v>1.2</v>
      </c>
      <c r="I38" s="87">
        <v>2</v>
      </c>
      <c r="J38" s="88"/>
      <c r="O38" s="32">
        <v>6</v>
      </c>
    </row>
    <row r="39" spans="1:25" ht="14.4" x14ac:dyDescent="0.3">
      <c r="A39" s="1">
        <f t="shared" si="0"/>
        <v>7</v>
      </c>
      <c r="B39" s="3">
        <v>94</v>
      </c>
      <c r="C39" s="37" t="s">
        <v>321</v>
      </c>
      <c r="D39" s="8" t="s">
        <v>322</v>
      </c>
      <c r="E39" s="37" t="s">
        <v>182</v>
      </c>
      <c r="F39" s="8" t="s">
        <v>26</v>
      </c>
      <c r="G39" s="37" t="s">
        <v>177</v>
      </c>
      <c r="H39" s="9">
        <v>1.2</v>
      </c>
      <c r="I39" s="87"/>
      <c r="J39" s="88"/>
    </row>
    <row r="40" spans="1:25" ht="14.4" x14ac:dyDescent="0.3">
      <c r="A40" s="1">
        <f t="shared" si="0"/>
        <v>8</v>
      </c>
      <c r="B40" s="3">
        <v>378</v>
      </c>
      <c r="C40" s="37" t="s">
        <v>409</v>
      </c>
      <c r="D40" s="8" t="s">
        <v>410</v>
      </c>
      <c r="E40" s="37" t="s">
        <v>182</v>
      </c>
      <c r="F40" s="8" t="s">
        <v>26</v>
      </c>
      <c r="G40" s="37" t="s">
        <v>177</v>
      </c>
      <c r="H40" s="9">
        <v>1.1499999999999999</v>
      </c>
      <c r="I40" s="87"/>
      <c r="J40" s="88"/>
    </row>
    <row r="41" spans="1:25" ht="14.4" x14ac:dyDescent="0.3">
      <c r="A41" s="1">
        <f t="shared" si="0"/>
        <v>9</v>
      </c>
      <c r="B41" s="3">
        <v>341</v>
      </c>
      <c r="C41" s="37" t="s">
        <v>358</v>
      </c>
      <c r="D41" s="8" t="s">
        <v>359</v>
      </c>
      <c r="E41" s="37" t="s">
        <v>182</v>
      </c>
      <c r="F41" s="8" t="s">
        <v>26</v>
      </c>
      <c r="G41" s="37" t="s">
        <v>177</v>
      </c>
      <c r="H41" s="9">
        <v>1.1499999999999999</v>
      </c>
      <c r="I41" s="87"/>
      <c r="J41" s="88"/>
    </row>
    <row r="42" spans="1:25" ht="14.4" x14ac:dyDescent="0.3">
      <c r="A42" s="1">
        <f t="shared" si="0"/>
        <v>10</v>
      </c>
      <c r="B42" s="3">
        <v>168</v>
      </c>
      <c r="C42" s="37" t="s">
        <v>472</v>
      </c>
      <c r="D42" s="8" t="s">
        <v>473</v>
      </c>
      <c r="E42" s="37" t="s">
        <v>34</v>
      </c>
      <c r="F42" s="8" t="s">
        <v>26</v>
      </c>
      <c r="G42" s="37" t="s">
        <v>177</v>
      </c>
      <c r="H42" s="9">
        <v>1.1499999999999999</v>
      </c>
      <c r="I42" s="87">
        <v>3</v>
      </c>
      <c r="J42" s="88"/>
      <c r="M42" s="32">
        <v>5</v>
      </c>
    </row>
    <row r="43" spans="1:25" ht="14.4" x14ac:dyDescent="0.3">
      <c r="A43" s="1">
        <f t="shared" si="0"/>
        <v>11</v>
      </c>
      <c r="B43" s="3">
        <v>183</v>
      </c>
      <c r="C43" s="37" t="s">
        <v>490</v>
      </c>
      <c r="D43" s="8" t="s">
        <v>491</v>
      </c>
      <c r="E43" s="37" t="s">
        <v>34</v>
      </c>
      <c r="F43" s="8" t="s">
        <v>26</v>
      </c>
      <c r="G43" s="37" t="s">
        <v>177</v>
      </c>
      <c r="H43" s="9">
        <v>1.1499999999999999</v>
      </c>
      <c r="I43" s="87"/>
      <c r="J43" s="88">
        <v>2</v>
      </c>
      <c r="W43" s="32">
        <v>5</v>
      </c>
    </row>
    <row r="44" spans="1:25" ht="14.4" x14ac:dyDescent="0.3">
      <c r="A44" s="1">
        <f t="shared" si="0"/>
        <v>12</v>
      </c>
      <c r="B44" s="3">
        <v>261</v>
      </c>
      <c r="C44" s="37" t="s">
        <v>175</v>
      </c>
      <c r="D44" s="8" t="s">
        <v>176</v>
      </c>
      <c r="E44" s="37" t="s">
        <v>33</v>
      </c>
      <c r="F44" s="8" t="s">
        <v>26</v>
      </c>
      <c r="G44" s="37" t="s">
        <v>177</v>
      </c>
      <c r="H44" s="9">
        <v>1.1000000000000001</v>
      </c>
      <c r="I44" s="87"/>
      <c r="J44" s="88">
        <v>3</v>
      </c>
      <c r="Y44" s="32">
        <v>4</v>
      </c>
    </row>
    <row r="45" spans="1:25" ht="14.4" x14ac:dyDescent="0.3">
      <c r="A45" s="1">
        <f t="shared" si="0"/>
        <v>13</v>
      </c>
      <c r="B45" s="3">
        <v>179</v>
      </c>
      <c r="C45" s="37" t="s">
        <v>485</v>
      </c>
      <c r="D45" s="8" t="s">
        <v>486</v>
      </c>
      <c r="E45" s="37" t="s">
        <v>34</v>
      </c>
      <c r="F45" s="8" t="s">
        <v>26</v>
      </c>
      <c r="G45" s="37" t="s">
        <v>177</v>
      </c>
      <c r="H45" s="9">
        <v>1.1000000000000001</v>
      </c>
      <c r="I45" s="87"/>
      <c r="J45" s="88"/>
    </row>
    <row r="46" spans="1:25" ht="14.4" x14ac:dyDescent="0.3">
      <c r="A46" s="1">
        <f t="shared" si="0"/>
        <v>14</v>
      </c>
      <c r="B46" s="3">
        <v>89</v>
      </c>
      <c r="C46" s="37" t="s">
        <v>205</v>
      </c>
      <c r="D46" s="8" t="s">
        <v>318</v>
      </c>
      <c r="E46" s="37" t="s">
        <v>182</v>
      </c>
      <c r="F46" s="8" t="s">
        <v>26</v>
      </c>
      <c r="G46" s="37" t="s">
        <v>177</v>
      </c>
      <c r="H46" s="9">
        <v>1.1000000000000001</v>
      </c>
      <c r="I46" s="87"/>
      <c r="J46" s="88"/>
    </row>
    <row r="47" spans="1:25" ht="14.4" x14ac:dyDescent="0.3">
      <c r="A47" s="1">
        <f t="shared" si="0"/>
        <v>15</v>
      </c>
      <c r="B47" s="3">
        <v>62</v>
      </c>
      <c r="C47" s="37" t="s">
        <v>275</v>
      </c>
      <c r="D47" s="8" t="s">
        <v>276</v>
      </c>
      <c r="E47" s="37" t="s">
        <v>182</v>
      </c>
      <c r="F47" s="8" t="s">
        <v>26</v>
      </c>
      <c r="G47" s="37" t="s">
        <v>177</v>
      </c>
      <c r="H47" s="9">
        <v>1.05</v>
      </c>
      <c r="I47" s="87"/>
      <c r="J47" s="88"/>
    </row>
    <row r="48" spans="1:25" ht="14.4" x14ac:dyDescent="0.3">
      <c r="A48" s="1">
        <f t="shared" si="0"/>
        <v>16</v>
      </c>
      <c r="B48" s="3">
        <v>187</v>
      </c>
      <c r="C48" s="37" t="s">
        <v>493</v>
      </c>
      <c r="D48" s="8" t="s">
        <v>492</v>
      </c>
      <c r="E48" s="37" t="s">
        <v>34</v>
      </c>
      <c r="F48" s="8" t="s">
        <v>26</v>
      </c>
      <c r="G48" s="37" t="s">
        <v>177</v>
      </c>
      <c r="H48" s="9">
        <v>1</v>
      </c>
      <c r="I48" s="87"/>
      <c r="J48" s="88"/>
    </row>
    <row r="49" spans="1:16" ht="14.4" x14ac:dyDescent="0.3">
      <c r="A49" s="1">
        <f t="shared" si="0"/>
        <v>17</v>
      </c>
      <c r="B49" s="3">
        <v>292</v>
      </c>
      <c r="C49" s="37" t="s">
        <v>374</v>
      </c>
      <c r="D49" s="8" t="s">
        <v>536</v>
      </c>
      <c r="E49" s="37" t="s">
        <v>30</v>
      </c>
      <c r="F49" s="8" t="s">
        <v>26</v>
      </c>
      <c r="G49" s="37" t="s">
        <v>177</v>
      </c>
      <c r="H49" s="9">
        <v>1</v>
      </c>
      <c r="I49" s="87">
        <v>4</v>
      </c>
      <c r="J49" s="88"/>
      <c r="P49" s="1">
        <v>4</v>
      </c>
    </row>
    <row r="50" spans="1:16" ht="14.4" x14ac:dyDescent="0.3">
      <c r="A50" s="1">
        <f t="shared" si="0"/>
        <v>18</v>
      </c>
      <c r="B50" s="3">
        <v>331</v>
      </c>
      <c r="C50" s="37" t="s">
        <v>217</v>
      </c>
      <c r="D50" s="8" t="s">
        <v>342</v>
      </c>
      <c r="E50" s="37" t="s">
        <v>182</v>
      </c>
      <c r="F50" s="8" t="s">
        <v>26</v>
      </c>
      <c r="G50" s="37" t="s">
        <v>177</v>
      </c>
      <c r="H50" s="9">
        <v>1</v>
      </c>
      <c r="I50" s="87"/>
      <c r="J50" s="88"/>
    </row>
    <row r="51" spans="1:16" ht="14.4" x14ac:dyDescent="0.3">
      <c r="I51" s="87"/>
      <c r="J51" s="88"/>
    </row>
    <row r="52" spans="1:16" ht="14.4" x14ac:dyDescent="0.3">
      <c r="I52" s="87"/>
      <c r="J52" s="88"/>
    </row>
    <row r="53" spans="1:16" ht="14.4" x14ac:dyDescent="0.3">
      <c r="I53" s="87"/>
      <c r="J53" s="88"/>
    </row>
    <row r="54" spans="1:16" ht="14.4" x14ac:dyDescent="0.3">
      <c r="I54" s="87"/>
      <c r="J54" s="88"/>
    </row>
    <row r="55" spans="1:16" ht="14.4" x14ac:dyDescent="0.3">
      <c r="I55" s="87"/>
      <c r="J55" s="88"/>
    </row>
    <row r="56" spans="1:16" ht="14.4" x14ac:dyDescent="0.3">
      <c r="I56" s="87"/>
      <c r="J56" s="88"/>
    </row>
    <row r="57" spans="1:16" ht="14.4" x14ac:dyDescent="0.3">
      <c r="I57" s="87"/>
      <c r="J57" s="88"/>
    </row>
    <row r="58" spans="1:16" ht="14.4" x14ac:dyDescent="0.3">
      <c r="I58" s="87"/>
      <c r="J58" s="88"/>
    </row>
    <row r="59" spans="1:16" ht="14.4" x14ac:dyDescent="0.3">
      <c r="I59" s="87"/>
      <c r="J59" s="88"/>
    </row>
    <row r="60" spans="1:16" ht="14.4" x14ac:dyDescent="0.3">
      <c r="I60" s="87"/>
      <c r="J60" s="88"/>
    </row>
    <row r="61" spans="1:16" ht="14.4" x14ac:dyDescent="0.3">
      <c r="I61" s="87"/>
      <c r="J61" s="88"/>
    </row>
    <row r="62" spans="1:16" ht="14.4" x14ac:dyDescent="0.3">
      <c r="I62" s="87"/>
      <c r="J62" s="88"/>
    </row>
    <row r="63" spans="1:16" ht="14.4" x14ac:dyDescent="0.3">
      <c r="I63" s="87"/>
      <c r="J63" s="88"/>
    </row>
    <row r="64" spans="1:16" ht="14.4" x14ac:dyDescent="0.3">
      <c r="I64" s="87"/>
      <c r="J64" s="88"/>
    </row>
    <row r="65" spans="3:29" ht="14.4" x14ac:dyDescent="0.3">
      <c r="I65" s="87"/>
      <c r="J65" s="88"/>
    </row>
    <row r="66" spans="3:29" ht="14.4" x14ac:dyDescent="0.3">
      <c r="I66" s="87"/>
      <c r="J66" s="88"/>
    </row>
    <row r="67" spans="3:29" ht="14.4" x14ac:dyDescent="0.3">
      <c r="I67" s="87"/>
      <c r="J67" s="88"/>
    </row>
    <row r="68" spans="3:29" ht="14.4" x14ac:dyDescent="0.3">
      <c r="I68" s="87"/>
      <c r="J68" s="88"/>
    </row>
    <row r="69" spans="3:29" ht="14.4" x14ac:dyDescent="0.3">
      <c r="I69" s="87"/>
      <c r="J69" s="88"/>
    </row>
    <row r="70" spans="3:29" ht="14.4" x14ac:dyDescent="0.3">
      <c r="I70" s="87"/>
      <c r="J70" s="88"/>
    </row>
    <row r="71" spans="3:29" ht="14.4" x14ac:dyDescent="0.3">
      <c r="I71" s="87"/>
      <c r="J71" s="88"/>
    </row>
    <row r="72" spans="3:29" ht="14.4" x14ac:dyDescent="0.3">
      <c r="I72" s="87"/>
      <c r="J72" s="88"/>
    </row>
    <row r="73" spans="3:29" ht="15" thickBot="1" x14ac:dyDescent="0.35">
      <c r="I73" s="87"/>
      <c r="J73" s="88"/>
    </row>
    <row r="74" spans="3:29" s="1" customFormat="1" ht="15" thickBot="1" x14ac:dyDescent="0.35">
      <c r="C74" s="32"/>
      <c r="E74" s="32"/>
      <c r="G74" s="32"/>
      <c r="H74" s="29" t="s">
        <v>43</v>
      </c>
      <c r="I74" s="87"/>
      <c r="J74" s="88"/>
      <c r="K74" s="39">
        <f t="shared" ref="K74:R74" si="1">SUM(K4:K73)</f>
        <v>27</v>
      </c>
      <c r="L74" s="40">
        <f t="shared" si="1"/>
        <v>8</v>
      </c>
      <c r="M74" s="39">
        <f t="shared" si="1"/>
        <v>16</v>
      </c>
      <c r="N74" s="40">
        <f t="shared" si="1"/>
        <v>6</v>
      </c>
      <c r="O74" s="39">
        <f t="shared" si="1"/>
        <v>14</v>
      </c>
      <c r="P74" s="40">
        <f t="shared" si="1"/>
        <v>12</v>
      </c>
      <c r="Q74" s="39">
        <f t="shared" si="1"/>
        <v>0</v>
      </c>
      <c r="R74" s="40">
        <f t="shared" si="1"/>
        <v>0</v>
      </c>
      <c r="S74" s="41"/>
      <c r="T74" s="42"/>
      <c r="U74" s="43">
        <f t="shared" ref="U74:AC74" si="2">SUM(U4:U73)</f>
        <v>18</v>
      </c>
      <c r="V74" s="44">
        <f t="shared" si="2"/>
        <v>0</v>
      </c>
      <c r="W74" s="43">
        <f t="shared" si="2"/>
        <v>16</v>
      </c>
      <c r="X74" s="44">
        <f t="shared" si="2"/>
        <v>5</v>
      </c>
      <c r="Y74" s="43">
        <f t="shared" si="2"/>
        <v>9</v>
      </c>
      <c r="Z74" s="44">
        <f t="shared" si="2"/>
        <v>3</v>
      </c>
      <c r="AA74" s="43">
        <f t="shared" si="2"/>
        <v>0</v>
      </c>
      <c r="AB74" s="44">
        <f t="shared" si="2"/>
        <v>0</v>
      </c>
      <c r="AC74" s="43">
        <f t="shared" si="2"/>
        <v>0</v>
      </c>
    </row>
    <row r="75" spans="3:29" ht="14.4" x14ac:dyDescent="0.3">
      <c r="I75" s="87"/>
      <c r="J75" s="88"/>
    </row>
    <row r="76" spans="3:29" ht="14.4" x14ac:dyDescent="0.3">
      <c r="I76" s="87"/>
      <c r="J76" s="88"/>
    </row>
    <row r="77" spans="3:29" ht="14.4" x14ac:dyDescent="0.3">
      <c r="I77" s="87"/>
      <c r="J77" s="88"/>
    </row>
    <row r="78" spans="3:29" ht="14.4" x14ac:dyDescent="0.3">
      <c r="I78" s="87"/>
      <c r="J78" s="88"/>
    </row>
    <row r="79" spans="3:29" ht="14.4" x14ac:dyDescent="0.3">
      <c r="I79" s="87"/>
      <c r="J79" s="88"/>
    </row>
    <row r="80" spans="3:29" ht="14.4" x14ac:dyDescent="0.3">
      <c r="I80" s="87"/>
      <c r="J80" s="88"/>
    </row>
    <row r="81" spans="9:10" ht="14.4" x14ac:dyDescent="0.3">
      <c r="I81" s="87"/>
      <c r="J81" s="88"/>
    </row>
    <row r="82" spans="9:10" ht="14.4" x14ac:dyDescent="0.3">
      <c r="I82" s="87"/>
      <c r="J82" s="88"/>
    </row>
    <row r="83" spans="9:10" ht="14.4" x14ac:dyDescent="0.3">
      <c r="I83" s="87"/>
      <c r="J83" s="88"/>
    </row>
    <row r="84" spans="9:10" ht="14.4" x14ac:dyDescent="0.3">
      <c r="I84" s="87"/>
      <c r="J84" s="88"/>
    </row>
    <row r="85" spans="9:10" ht="14.4" x14ac:dyDescent="0.3">
      <c r="I85" s="87"/>
      <c r="J85" s="88"/>
    </row>
    <row r="86" spans="9:10" ht="14.4" x14ac:dyDescent="0.3">
      <c r="I86" s="87"/>
      <c r="J86" s="88"/>
    </row>
    <row r="87" spans="9:10" ht="14.4" x14ac:dyDescent="0.3">
      <c r="I87" s="87"/>
      <c r="J87" s="88"/>
    </row>
    <row r="88" spans="9:10" ht="14.4" x14ac:dyDescent="0.3">
      <c r="I88" s="87"/>
      <c r="J88" s="88"/>
    </row>
    <row r="89" spans="9:10" ht="14.4" x14ac:dyDescent="0.3">
      <c r="I89" s="87"/>
      <c r="J89" s="88"/>
    </row>
    <row r="90" spans="9:10" ht="14.4" x14ac:dyDescent="0.3">
      <c r="I90" s="87"/>
      <c r="J90" s="88"/>
    </row>
    <row r="91" spans="9:10" ht="14.4" x14ac:dyDescent="0.3">
      <c r="I91" s="87"/>
      <c r="J91" s="88"/>
    </row>
    <row r="92" spans="9:10" ht="14.4" x14ac:dyDescent="0.3">
      <c r="I92" s="87"/>
      <c r="J92" s="88"/>
    </row>
    <row r="93" spans="9:10" ht="14.4" x14ac:dyDescent="0.3">
      <c r="I93" s="87"/>
      <c r="J93" s="88"/>
    </row>
    <row r="94" spans="9:10" ht="14.4" x14ac:dyDescent="0.3">
      <c r="I94" s="87"/>
      <c r="J94" s="88"/>
    </row>
    <row r="95" spans="9:10" ht="14.4" x14ac:dyDescent="0.3">
      <c r="I95" s="87"/>
      <c r="J95" s="88"/>
    </row>
    <row r="96" spans="9:10" ht="14.4" x14ac:dyDescent="0.3">
      <c r="I96" s="87"/>
      <c r="J96" s="88"/>
    </row>
    <row r="97" spans="9:10" ht="14.4" x14ac:dyDescent="0.3">
      <c r="I97" s="87"/>
      <c r="J97" s="88"/>
    </row>
    <row r="98" spans="9:10" ht="14.4" x14ac:dyDescent="0.3">
      <c r="I98" s="87"/>
      <c r="J98" s="88"/>
    </row>
    <row r="99" spans="9:10" ht="14.4" x14ac:dyDescent="0.3">
      <c r="I99" s="87"/>
      <c r="J99" s="88"/>
    </row>
    <row r="100" spans="9:10" ht="14.4" x14ac:dyDescent="0.3">
      <c r="I100" s="87"/>
      <c r="J100" s="88"/>
    </row>
    <row r="101" spans="9:10" ht="14.4" x14ac:dyDescent="0.3">
      <c r="I101" s="87"/>
      <c r="J101" s="88"/>
    </row>
    <row r="102" spans="9:10" ht="14.4" x14ac:dyDescent="0.3">
      <c r="I102" s="87"/>
      <c r="J102" s="88"/>
    </row>
    <row r="103" spans="9:10" ht="14.4" x14ac:dyDescent="0.3">
      <c r="I103" s="87"/>
      <c r="J103" s="88"/>
    </row>
    <row r="104" spans="9:10" ht="14.4" x14ac:dyDescent="0.3">
      <c r="I104" s="87"/>
      <c r="J104" s="88"/>
    </row>
    <row r="105" spans="9:10" ht="14.4" x14ac:dyDescent="0.3">
      <c r="I105" s="87"/>
      <c r="J105" s="88"/>
    </row>
    <row r="106" spans="9:10" ht="14.4" x14ac:dyDescent="0.3">
      <c r="I106" s="87"/>
      <c r="J106" s="88"/>
    </row>
    <row r="107" spans="9:10" ht="14.4" x14ac:dyDescent="0.3">
      <c r="I107" s="87"/>
      <c r="J107" s="88"/>
    </row>
    <row r="108" spans="9:10" ht="14.4" x14ac:dyDescent="0.3">
      <c r="I108" s="87"/>
      <c r="J108" s="88"/>
    </row>
    <row r="109" spans="9:10" ht="14.4" x14ac:dyDescent="0.3">
      <c r="I109" s="87"/>
      <c r="J109" s="88"/>
    </row>
    <row r="110" spans="9:10" ht="14.4" x14ac:dyDescent="0.3">
      <c r="I110" s="87"/>
      <c r="J110" s="88"/>
    </row>
    <row r="111" spans="9:10" ht="14.4" x14ac:dyDescent="0.3">
      <c r="I111" s="87"/>
      <c r="J111" s="88"/>
    </row>
    <row r="112" spans="9:10" ht="14.4" x14ac:dyDescent="0.3">
      <c r="I112" s="87"/>
      <c r="J112" s="88"/>
    </row>
    <row r="113" spans="9:10" ht="14.4" x14ac:dyDescent="0.3">
      <c r="I113" s="87"/>
      <c r="J113" s="88"/>
    </row>
    <row r="114" spans="9:10" ht="14.4" x14ac:dyDescent="0.3">
      <c r="I114" s="87"/>
      <c r="J114" s="88"/>
    </row>
    <row r="115" spans="9:10" ht="14.4" x14ac:dyDescent="0.3">
      <c r="I115" s="87"/>
      <c r="J115" s="88"/>
    </row>
    <row r="116" spans="9:10" ht="14.4" x14ac:dyDescent="0.3">
      <c r="I116" s="87"/>
      <c r="J116" s="88"/>
    </row>
    <row r="117" spans="9:10" ht="14.4" x14ac:dyDescent="0.3">
      <c r="I117" s="87"/>
      <c r="J117" s="88"/>
    </row>
    <row r="118" spans="9:10" ht="14.4" x14ac:dyDescent="0.3">
      <c r="I118" s="87"/>
      <c r="J118" s="88"/>
    </row>
    <row r="119" spans="9:10" ht="14.4" x14ac:dyDescent="0.3">
      <c r="I119" s="87"/>
      <c r="J119" s="88"/>
    </row>
    <row r="120" spans="9:10" ht="14.4" x14ac:dyDescent="0.3">
      <c r="I120" s="87"/>
      <c r="J120" s="88"/>
    </row>
    <row r="121" spans="9:10" ht="14.4" x14ac:dyDescent="0.3">
      <c r="I121" s="87"/>
      <c r="J121" s="88"/>
    </row>
    <row r="122" spans="9:10" ht="14.4" x14ac:dyDescent="0.3">
      <c r="I122" s="87"/>
      <c r="J122" s="88"/>
    </row>
    <row r="123" spans="9:10" ht="14.4" x14ac:dyDescent="0.3">
      <c r="I123" s="87"/>
      <c r="J123" s="88"/>
    </row>
    <row r="124" spans="9:10" ht="14.4" x14ac:dyDescent="0.3">
      <c r="I124" s="87"/>
      <c r="J124" s="88"/>
    </row>
    <row r="125" spans="9:10" ht="14.4" x14ac:dyDescent="0.3">
      <c r="I125" s="87"/>
      <c r="J125" s="88"/>
    </row>
    <row r="126" spans="9:10" ht="14.4" x14ac:dyDescent="0.3">
      <c r="I126" s="87"/>
      <c r="J126" s="88"/>
    </row>
    <row r="127" spans="9:10" ht="14.4" x14ac:dyDescent="0.3">
      <c r="I127" s="87"/>
      <c r="J127" s="88"/>
    </row>
    <row r="128" spans="9:10" ht="14.4" x14ac:dyDescent="0.3">
      <c r="I128" s="87"/>
      <c r="J128" s="88"/>
    </row>
    <row r="129" spans="9:10" ht="14.4" x14ac:dyDescent="0.3">
      <c r="I129" s="87"/>
      <c r="J129" s="88"/>
    </row>
    <row r="130" spans="9:10" ht="14.4" x14ac:dyDescent="0.3">
      <c r="I130" s="87"/>
      <c r="J130" s="88"/>
    </row>
    <row r="131" spans="9:10" ht="14.4" x14ac:dyDescent="0.3">
      <c r="I131" s="87"/>
      <c r="J131" s="88"/>
    </row>
    <row r="132" spans="9:10" ht="14.4" x14ac:dyDescent="0.3">
      <c r="I132" s="87"/>
      <c r="J132" s="88"/>
    </row>
    <row r="133" spans="9:10" ht="14.4" x14ac:dyDescent="0.3">
      <c r="I133" s="87"/>
      <c r="J133" s="88"/>
    </row>
    <row r="134" spans="9:10" ht="14.4" x14ac:dyDescent="0.3">
      <c r="I134" s="87"/>
      <c r="J134" s="88"/>
    </row>
    <row r="135" spans="9:10" ht="14.4" x14ac:dyDescent="0.3">
      <c r="I135" s="87"/>
      <c r="J135" s="88"/>
    </row>
    <row r="136" spans="9:10" ht="14.4" x14ac:dyDescent="0.3">
      <c r="I136" s="87"/>
      <c r="J136" s="88"/>
    </row>
    <row r="137" spans="9:10" ht="14.4" x14ac:dyDescent="0.3">
      <c r="I137" s="87"/>
      <c r="J137" s="88"/>
    </row>
    <row r="138" spans="9:10" ht="14.4" x14ac:dyDescent="0.3">
      <c r="I138" s="87"/>
      <c r="J138" s="88"/>
    </row>
    <row r="139" spans="9:10" ht="14.4" x14ac:dyDescent="0.3">
      <c r="I139" s="87"/>
      <c r="J139" s="88"/>
    </row>
    <row r="140" spans="9:10" ht="14.4" x14ac:dyDescent="0.3">
      <c r="I140" s="87"/>
      <c r="J140" s="88"/>
    </row>
    <row r="141" spans="9:10" ht="14.4" x14ac:dyDescent="0.3">
      <c r="I141" s="87"/>
      <c r="J141" s="88"/>
    </row>
    <row r="142" spans="9:10" ht="14.4" x14ac:dyDescent="0.3">
      <c r="I142" s="87"/>
      <c r="J142" s="88"/>
    </row>
    <row r="175" spans="9:10" x14ac:dyDescent="0.25">
      <c r="I175" s="89"/>
      <c r="J175" s="90"/>
    </row>
  </sheetData>
  <autoFilter ref="B3:AC50">
    <sortState ref="B4:AC50">
      <sortCondition ref="F3:F50"/>
    </sortState>
  </autoFilter>
  <mergeCells count="4">
    <mergeCell ref="K2:S2"/>
    <mergeCell ref="U2:AC2"/>
    <mergeCell ref="I2:J2"/>
    <mergeCell ref="I1:J1"/>
  </mergeCells>
  <dataValidations count="1">
    <dataValidation type="list" allowBlank="1" showInputMessage="1" showErrorMessage="1" sqref="F4:F50">
      <formula1>$O$1:$O$4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5"/>
  <sheetViews>
    <sheetView workbookViewId="0">
      <pane xSplit="10" ySplit="3" topLeftCell="P4" activePane="bottomRight" state="frozen"/>
      <selection pane="topRight" activeCell="H1" sqref="H1"/>
      <selection pane="bottomLeft" activeCell="A4" sqref="A4"/>
      <selection pane="bottomRight" activeCell="L142" sqref="L142"/>
    </sheetView>
  </sheetViews>
  <sheetFormatPr defaultColWidth="9.109375" defaultRowHeight="13.2" x14ac:dyDescent="0.25"/>
  <cols>
    <col min="1" max="1" width="9.109375" style="2"/>
    <col min="2" max="2" width="9.44140625" style="2" customWidth="1"/>
    <col min="3" max="3" width="21.5546875" style="33" customWidth="1"/>
    <col min="4" max="4" width="20.109375" style="2" bestFit="1" customWidth="1"/>
    <col min="5" max="5" width="11.44140625" style="33" bestFit="1" customWidth="1"/>
    <col min="6" max="6" width="7.88671875" style="2" bestFit="1" customWidth="1"/>
    <col min="7" max="7" width="7.88671875" style="33" customWidth="1"/>
    <col min="8" max="8" width="11" style="2" bestFit="1" customWidth="1"/>
    <col min="9" max="9" width="4.5546875" style="83" customWidth="1"/>
    <col min="10" max="10" width="5" style="84" customWidth="1"/>
    <col min="11" max="11" width="8.88671875" style="32" customWidth="1"/>
    <col min="12" max="12" width="8.88671875" style="1" customWidth="1"/>
    <col min="13" max="13" width="10.6640625" style="32" bestFit="1" customWidth="1"/>
    <col min="14" max="14" width="10.44140625" style="1" bestFit="1" customWidth="1"/>
    <col min="15" max="15" width="12.6640625" style="32" bestFit="1" customWidth="1"/>
    <col min="16" max="16" width="8.88671875" style="1" customWidth="1"/>
    <col min="17" max="17" width="8.88671875" style="32" customWidth="1"/>
    <col min="18" max="18" width="8.88671875" style="1" customWidth="1"/>
    <col min="19" max="19" width="8.88671875" style="32" customWidth="1"/>
    <col min="20" max="20" width="8.88671875" style="38" customWidth="1"/>
    <col min="21" max="21" width="8.88671875" style="32" customWidth="1"/>
    <col min="22" max="22" width="8.88671875" style="1" customWidth="1"/>
    <col min="23" max="23" width="8.88671875" style="32" customWidth="1"/>
    <col min="24" max="24" width="8.88671875" style="1" customWidth="1"/>
    <col min="25" max="25" width="8.88671875" style="32" customWidth="1"/>
    <col min="26" max="26" width="8.88671875" style="1" customWidth="1"/>
    <col min="27" max="27" width="8.88671875" style="32" customWidth="1"/>
    <col min="28" max="28" width="8.88671875" style="1" customWidth="1"/>
    <col min="29" max="29" width="8.88671875" style="32" customWidth="1"/>
    <col min="30" max="16384" width="9.109375" style="2"/>
  </cols>
  <sheetData>
    <row r="1" spans="1:29" x14ac:dyDescent="0.25">
      <c r="B1" s="1" t="s">
        <v>702</v>
      </c>
      <c r="C1" s="32"/>
      <c r="I1" s="128" t="s">
        <v>706</v>
      </c>
      <c r="J1" s="128"/>
    </row>
    <row r="2" spans="1:29" s="1" customFormat="1" x14ac:dyDescent="0.25">
      <c r="C2" s="32"/>
      <c r="E2" s="32"/>
      <c r="G2" s="32"/>
      <c r="I2" s="128" t="s">
        <v>1</v>
      </c>
      <c r="J2" s="128"/>
      <c r="K2" s="129" t="s">
        <v>577</v>
      </c>
      <c r="L2" s="129"/>
      <c r="M2" s="129"/>
      <c r="N2" s="129"/>
      <c r="O2" s="129"/>
      <c r="P2" s="129"/>
      <c r="Q2" s="129"/>
      <c r="R2" s="129"/>
      <c r="S2" s="129"/>
      <c r="T2" s="38"/>
      <c r="U2" s="129" t="s">
        <v>578</v>
      </c>
      <c r="V2" s="129"/>
      <c r="W2" s="129"/>
      <c r="X2" s="129"/>
      <c r="Y2" s="129"/>
      <c r="Z2" s="129"/>
      <c r="AA2" s="129"/>
      <c r="AB2" s="129"/>
      <c r="AC2" s="129"/>
    </row>
    <row r="3" spans="1:29" s="1" customFormat="1" x14ac:dyDescent="0.25">
      <c r="A3" s="1" t="s">
        <v>1</v>
      </c>
      <c r="B3" s="1" t="s">
        <v>2</v>
      </c>
      <c r="C3" s="32" t="s">
        <v>27</v>
      </c>
      <c r="D3" s="1" t="s">
        <v>28</v>
      </c>
      <c r="E3" s="32" t="s">
        <v>4</v>
      </c>
      <c r="F3" s="1" t="s">
        <v>5</v>
      </c>
      <c r="G3" s="32" t="s">
        <v>579</v>
      </c>
      <c r="H3" s="1" t="s">
        <v>115</v>
      </c>
      <c r="I3" s="85" t="s">
        <v>705</v>
      </c>
      <c r="J3" s="86" t="s">
        <v>476</v>
      </c>
      <c r="K3" s="32" t="s">
        <v>29</v>
      </c>
      <c r="L3" s="1" t="s">
        <v>31</v>
      </c>
      <c r="M3" s="32" t="s">
        <v>34</v>
      </c>
      <c r="N3" s="1" t="s">
        <v>32</v>
      </c>
      <c r="O3" s="32" t="s">
        <v>33</v>
      </c>
      <c r="P3" s="1" t="s">
        <v>30</v>
      </c>
      <c r="Q3" s="32" t="s">
        <v>35</v>
      </c>
      <c r="R3" s="1" t="s">
        <v>42</v>
      </c>
      <c r="S3" s="32" t="s">
        <v>43</v>
      </c>
      <c r="T3" s="38"/>
      <c r="U3" s="32" t="s">
        <v>29</v>
      </c>
      <c r="V3" s="1" t="s">
        <v>31</v>
      </c>
      <c r="W3" s="32" t="s">
        <v>34</v>
      </c>
      <c r="X3" s="1" t="s">
        <v>32</v>
      </c>
      <c r="Y3" s="32" t="s">
        <v>33</v>
      </c>
      <c r="Z3" s="1" t="s">
        <v>30</v>
      </c>
      <c r="AA3" s="32" t="s">
        <v>35</v>
      </c>
      <c r="AB3" s="1" t="s">
        <v>42</v>
      </c>
      <c r="AC3" s="32" t="s">
        <v>43</v>
      </c>
    </row>
    <row r="4" spans="1:29" s="1" customFormat="1" ht="14.4" x14ac:dyDescent="0.3">
      <c r="A4" s="1">
        <v>1</v>
      </c>
      <c r="B4" s="3">
        <v>40</v>
      </c>
      <c r="C4" s="37" t="s">
        <v>239</v>
      </c>
      <c r="D4" s="8" t="s">
        <v>238</v>
      </c>
      <c r="E4" s="37" t="s">
        <v>182</v>
      </c>
      <c r="F4" s="8" t="s">
        <v>23</v>
      </c>
      <c r="G4" s="37" t="s">
        <v>159</v>
      </c>
      <c r="H4" s="9">
        <v>4.0999999999999996</v>
      </c>
      <c r="I4" s="87">
        <v>1</v>
      </c>
      <c r="J4" s="88"/>
      <c r="K4" s="32">
        <v>8</v>
      </c>
      <c r="M4" s="32"/>
      <c r="O4" s="32"/>
      <c r="Q4" s="32"/>
      <c r="S4" s="32"/>
      <c r="T4" s="38"/>
      <c r="U4" s="32"/>
      <c r="W4" s="32"/>
      <c r="Y4" s="32"/>
      <c r="AA4" s="32"/>
      <c r="AC4" s="32"/>
    </row>
    <row r="5" spans="1:29" s="1" customFormat="1" ht="14.4" x14ac:dyDescent="0.3">
      <c r="A5" s="1">
        <f>A4+1</f>
        <v>2</v>
      </c>
      <c r="B5" s="3">
        <v>56</v>
      </c>
      <c r="C5" s="37" t="s">
        <v>264</v>
      </c>
      <c r="D5" s="8" t="s">
        <v>263</v>
      </c>
      <c r="E5" s="37" t="s">
        <v>182</v>
      </c>
      <c r="F5" s="8" t="s">
        <v>23</v>
      </c>
      <c r="G5" s="37" t="s">
        <v>159</v>
      </c>
      <c r="H5" s="9">
        <v>4.09</v>
      </c>
      <c r="I5" s="87"/>
      <c r="J5" s="88">
        <v>1</v>
      </c>
      <c r="K5" s="32"/>
      <c r="M5" s="32"/>
      <c r="O5" s="32"/>
      <c r="Q5" s="32"/>
      <c r="S5" s="32"/>
      <c r="T5" s="38"/>
      <c r="U5" s="32">
        <v>7</v>
      </c>
      <c r="W5" s="32"/>
      <c r="Y5" s="32"/>
      <c r="AA5" s="32"/>
      <c r="AC5" s="32"/>
    </row>
    <row r="6" spans="1:29" s="1" customFormat="1" ht="14.4" x14ac:dyDescent="0.3">
      <c r="A6" s="1">
        <f t="shared" ref="A6:A69" si="0">A5+1</f>
        <v>3</v>
      </c>
      <c r="B6" s="3">
        <v>357</v>
      </c>
      <c r="C6" s="37" t="s">
        <v>200</v>
      </c>
      <c r="D6" s="8" t="s">
        <v>378</v>
      </c>
      <c r="E6" s="37" t="s">
        <v>182</v>
      </c>
      <c r="F6" s="8" t="s">
        <v>23</v>
      </c>
      <c r="G6" s="37" t="s">
        <v>159</v>
      </c>
      <c r="H6" s="9">
        <v>3.87</v>
      </c>
      <c r="I6" s="87"/>
      <c r="J6" s="88"/>
      <c r="K6" s="32"/>
      <c r="M6" s="32"/>
      <c r="O6" s="32"/>
      <c r="Q6" s="32"/>
      <c r="S6" s="32"/>
      <c r="T6" s="38"/>
      <c r="U6" s="32"/>
      <c r="W6" s="32"/>
      <c r="Y6" s="32"/>
      <c r="AA6" s="32"/>
      <c r="AC6" s="32"/>
    </row>
    <row r="7" spans="1:29" s="1" customFormat="1" ht="14.4" x14ac:dyDescent="0.3">
      <c r="A7" s="1">
        <f t="shared" si="0"/>
        <v>4</v>
      </c>
      <c r="B7" s="3">
        <v>330</v>
      </c>
      <c r="C7" s="37" t="s">
        <v>200</v>
      </c>
      <c r="D7" s="8" t="s">
        <v>341</v>
      </c>
      <c r="E7" s="37" t="s">
        <v>182</v>
      </c>
      <c r="F7" s="8" t="s">
        <v>23</v>
      </c>
      <c r="G7" s="37" t="s">
        <v>159</v>
      </c>
      <c r="H7" s="9">
        <v>3.68</v>
      </c>
      <c r="I7" s="87"/>
      <c r="J7" s="88"/>
      <c r="K7" s="32"/>
      <c r="M7" s="32"/>
      <c r="O7" s="32"/>
      <c r="Q7" s="32"/>
      <c r="S7" s="32"/>
      <c r="T7" s="38"/>
      <c r="U7" s="32"/>
      <c r="W7" s="32"/>
      <c r="Y7" s="32"/>
      <c r="AA7" s="32"/>
      <c r="AC7" s="32"/>
    </row>
    <row r="8" spans="1:29" s="1" customFormat="1" ht="14.4" x14ac:dyDescent="0.3">
      <c r="A8" s="1">
        <f t="shared" si="0"/>
        <v>5</v>
      </c>
      <c r="B8" s="3">
        <v>356</v>
      </c>
      <c r="C8" s="37" t="s">
        <v>200</v>
      </c>
      <c r="D8" s="8" t="s">
        <v>377</v>
      </c>
      <c r="E8" s="37" t="s">
        <v>182</v>
      </c>
      <c r="F8" s="8" t="s">
        <v>23</v>
      </c>
      <c r="G8" s="37" t="s">
        <v>159</v>
      </c>
      <c r="H8" s="9">
        <v>3.59</v>
      </c>
      <c r="I8" s="87"/>
      <c r="J8" s="88"/>
      <c r="K8" s="32"/>
      <c r="M8" s="32"/>
      <c r="O8" s="32"/>
      <c r="Q8" s="32"/>
      <c r="S8" s="32"/>
      <c r="T8" s="38"/>
      <c r="U8" s="32"/>
      <c r="W8" s="32"/>
      <c r="Y8" s="32"/>
      <c r="AA8" s="32"/>
      <c r="AC8" s="32"/>
    </row>
    <row r="9" spans="1:29" s="1" customFormat="1" ht="14.4" x14ac:dyDescent="0.3">
      <c r="A9" s="1">
        <f t="shared" si="0"/>
        <v>6</v>
      </c>
      <c r="B9" s="3">
        <v>308</v>
      </c>
      <c r="C9" s="37" t="s">
        <v>574</v>
      </c>
      <c r="D9" s="8" t="s">
        <v>575</v>
      </c>
      <c r="E9" s="37" t="s">
        <v>35</v>
      </c>
      <c r="F9" s="8" t="s">
        <v>23</v>
      </c>
      <c r="G9" s="37" t="s">
        <v>159</v>
      </c>
      <c r="H9" s="9">
        <v>3.45</v>
      </c>
      <c r="I9" s="87">
        <v>2</v>
      </c>
      <c r="J9" s="88"/>
      <c r="K9" s="32"/>
      <c r="M9" s="32"/>
      <c r="O9" s="32"/>
      <c r="Q9" s="32">
        <v>6</v>
      </c>
      <c r="S9" s="32"/>
      <c r="T9" s="38"/>
      <c r="U9" s="32"/>
      <c r="W9" s="32"/>
      <c r="Y9" s="32"/>
      <c r="AA9" s="32"/>
      <c r="AC9" s="32"/>
    </row>
    <row r="10" spans="1:29" s="1" customFormat="1" ht="14.4" x14ac:dyDescent="0.3">
      <c r="A10" s="1">
        <f t="shared" si="0"/>
        <v>7</v>
      </c>
      <c r="B10" s="3">
        <v>373</v>
      </c>
      <c r="C10" s="37" t="s">
        <v>403</v>
      </c>
      <c r="D10" s="8" t="s">
        <v>404</v>
      </c>
      <c r="E10" s="37" t="s">
        <v>182</v>
      </c>
      <c r="F10" s="8" t="s">
        <v>23</v>
      </c>
      <c r="G10" s="37" t="s">
        <v>159</v>
      </c>
      <c r="H10" s="9">
        <v>3.29</v>
      </c>
      <c r="I10" s="87"/>
      <c r="J10" s="88"/>
      <c r="K10" s="32"/>
      <c r="M10" s="32"/>
      <c r="O10" s="32"/>
      <c r="Q10" s="32"/>
      <c r="S10" s="32"/>
      <c r="T10" s="38"/>
      <c r="U10" s="32"/>
      <c r="W10" s="32"/>
      <c r="Y10" s="32"/>
      <c r="AA10" s="32"/>
      <c r="AC10" s="32"/>
    </row>
    <row r="11" spans="1:29" s="1" customFormat="1" ht="14.4" x14ac:dyDescent="0.3">
      <c r="A11" s="1">
        <f t="shared" si="0"/>
        <v>8</v>
      </c>
      <c r="B11" s="3">
        <v>14</v>
      </c>
      <c r="C11" s="37" t="s">
        <v>200</v>
      </c>
      <c r="D11" s="8" t="s">
        <v>201</v>
      </c>
      <c r="E11" s="37" t="s">
        <v>182</v>
      </c>
      <c r="F11" s="8" t="s">
        <v>23</v>
      </c>
      <c r="G11" s="37" t="s">
        <v>159</v>
      </c>
      <c r="H11" s="9">
        <v>3.28</v>
      </c>
      <c r="I11" s="87"/>
      <c r="J11" s="88"/>
      <c r="K11" s="32"/>
      <c r="M11" s="32"/>
      <c r="O11" s="32"/>
      <c r="Q11" s="32"/>
      <c r="S11" s="32"/>
      <c r="T11" s="38"/>
      <c r="U11" s="32"/>
      <c r="W11" s="32"/>
      <c r="Y11" s="32"/>
      <c r="AA11" s="32"/>
      <c r="AC11" s="32"/>
    </row>
    <row r="12" spans="1:29" s="1" customFormat="1" ht="14.4" x14ac:dyDescent="0.3">
      <c r="A12" s="1">
        <f t="shared" si="0"/>
        <v>9</v>
      </c>
      <c r="B12" s="3">
        <v>255</v>
      </c>
      <c r="C12" s="37" t="s">
        <v>165</v>
      </c>
      <c r="D12" s="8" t="s">
        <v>166</v>
      </c>
      <c r="E12" s="37" t="s">
        <v>33</v>
      </c>
      <c r="F12" s="8" t="s">
        <v>23</v>
      </c>
      <c r="G12" s="37" t="s">
        <v>159</v>
      </c>
      <c r="H12" s="9">
        <v>3.26</v>
      </c>
      <c r="I12" s="87">
        <v>3</v>
      </c>
      <c r="J12" s="88"/>
      <c r="K12" s="32"/>
      <c r="M12" s="32"/>
      <c r="O12" s="32">
        <v>5</v>
      </c>
      <c r="Q12" s="32"/>
      <c r="S12" s="32"/>
      <c r="T12" s="38"/>
      <c r="U12" s="32"/>
      <c r="W12" s="32"/>
      <c r="Y12" s="32"/>
      <c r="AA12" s="32"/>
      <c r="AC12" s="32"/>
    </row>
    <row r="13" spans="1:29" s="1" customFormat="1" ht="14.4" x14ac:dyDescent="0.3">
      <c r="A13" s="1">
        <f t="shared" si="0"/>
        <v>10</v>
      </c>
      <c r="B13" s="3">
        <v>80</v>
      </c>
      <c r="C13" s="37" t="s">
        <v>307</v>
      </c>
      <c r="D13" s="8" t="s">
        <v>308</v>
      </c>
      <c r="E13" s="37" t="s">
        <v>182</v>
      </c>
      <c r="F13" s="8" t="s">
        <v>23</v>
      </c>
      <c r="G13" s="37" t="s">
        <v>159</v>
      </c>
      <c r="H13" s="9">
        <v>3.26</v>
      </c>
      <c r="I13" s="87"/>
      <c r="J13" s="88"/>
      <c r="K13" s="32"/>
      <c r="M13" s="32"/>
      <c r="O13" s="32"/>
      <c r="Q13" s="32"/>
      <c r="S13" s="32"/>
      <c r="T13" s="38"/>
      <c r="U13" s="32"/>
      <c r="W13" s="32"/>
      <c r="Y13" s="32"/>
      <c r="AA13" s="32"/>
      <c r="AC13" s="32"/>
    </row>
    <row r="14" spans="1:29" s="1" customFormat="1" ht="14.4" x14ac:dyDescent="0.3">
      <c r="A14" s="1">
        <f t="shared" si="0"/>
        <v>11</v>
      </c>
      <c r="B14" s="3">
        <v>15</v>
      </c>
      <c r="C14" s="37" t="s">
        <v>202</v>
      </c>
      <c r="D14" s="8" t="s">
        <v>203</v>
      </c>
      <c r="E14" s="37" t="s">
        <v>182</v>
      </c>
      <c r="F14" s="8" t="s">
        <v>23</v>
      </c>
      <c r="G14" s="37" t="s">
        <v>159</v>
      </c>
      <c r="H14" s="9">
        <v>3.21</v>
      </c>
      <c r="I14" s="87"/>
      <c r="J14" s="88"/>
      <c r="K14" s="32"/>
      <c r="M14" s="32"/>
      <c r="O14" s="32"/>
      <c r="Q14" s="32"/>
      <c r="S14" s="32"/>
      <c r="T14" s="38"/>
      <c r="U14" s="32"/>
      <c r="W14" s="32"/>
      <c r="Y14" s="32"/>
      <c r="AA14" s="32"/>
      <c r="AC14" s="32"/>
    </row>
    <row r="15" spans="1:29" s="1" customFormat="1" ht="14.4" x14ac:dyDescent="0.3">
      <c r="A15" s="1">
        <f t="shared" si="0"/>
        <v>12</v>
      </c>
      <c r="B15" s="3">
        <v>22</v>
      </c>
      <c r="C15" s="37" t="s">
        <v>210</v>
      </c>
      <c r="D15" s="8" t="s">
        <v>211</v>
      </c>
      <c r="E15" s="37" t="s">
        <v>182</v>
      </c>
      <c r="F15" s="8" t="s">
        <v>23</v>
      </c>
      <c r="G15" s="37" t="s">
        <v>159</v>
      </c>
      <c r="H15" s="9">
        <v>3.17</v>
      </c>
      <c r="I15" s="87"/>
      <c r="J15" s="88"/>
      <c r="K15" s="32"/>
      <c r="M15" s="32"/>
      <c r="O15" s="32"/>
      <c r="Q15" s="32"/>
      <c r="S15" s="32"/>
      <c r="T15" s="38"/>
      <c r="U15" s="32"/>
      <c r="W15" s="32"/>
      <c r="Y15" s="32"/>
      <c r="AA15" s="32"/>
      <c r="AC15" s="32"/>
    </row>
    <row r="16" spans="1:29" s="1" customFormat="1" ht="14.4" x14ac:dyDescent="0.3">
      <c r="A16" s="1">
        <f t="shared" si="0"/>
        <v>13</v>
      </c>
      <c r="B16" s="3">
        <v>351</v>
      </c>
      <c r="C16" s="37" t="s">
        <v>200</v>
      </c>
      <c r="D16" s="8" t="s">
        <v>228</v>
      </c>
      <c r="E16" s="37" t="s">
        <v>182</v>
      </c>
      <c r="F16" s="8" t="s">
        <v>23</v>
      </c>
      <c r="G16" s="37" t="s">
        <v>159</v>
      </c>
      <c r="H16" s="9">
        <v>3.04</v>
      </c>
      <c r="I16" s="87"/>
      <c r="J16" s="88"/>
      <c r="K16" s="32"/>
      <c r="M16" s="32"/>
      <c r="O16" s="32"/>
      <c r="Q16" s="32"/>
      <c r="S16" s="32"/>
      <c r="T16" s="38"/>
      <c r="U16" s="32"/>
      <c r="W16" s="32"/>
      <c r="Y16" s="32"/>
      <c r="AA16" s="32"/>
      <c r="AC16" s="32"/>
    </row>
    <row r="17" spans="1:29" s="1" customFormat="1" ht="14.4" x14ac:dyDescent="0.3">
      <c r="A17" s="1">
        <f t="shared" si="0"/>
        <v>14</v>
      </c>
      <c r="B17" s="3">
        <v>385</v>
      </c>
      <c r="C17" s="37" t="s">
        <v>419</v>
      </c>
      <c r="D17" s="8" t="s">
        <v>420</v>
      </c>
      <c r="E17" s="37" t="s">
        <v>182</v>
      </c>
      <c r="F17" s="8" t="s">
        <v>23</v>
      </c>
      <c r="G17" s="37" t="s">
        <v>159</v>
      </c>
      <c r="H17" s="9">
        <v>3.03</v>
      </c>
      <c r="I17" s="87"/>
      <c r="J17" s="88"/>
      <c r="K17" s="32"/>
      <c r="M17" s="32"/>
      <c r="O17" s="32"/>
      <c r="Q17" s="32"/>
      <c r="S17" s="32"/>
      <c r="T17" s="38"/>
      <c r="U17" s="32"/>
      <c r="W17" s="32"/>
      <c r="Y17" s="32"/>
      <c r="AA17" s="32"/>
      <c r="AC17" s="32"/>
    </row>
    <row r="18" spans="1:29" s="1" customFormat="1" ht="14.4" x14ac:dyDescent="0.3">
      <c r="A18" s="1">
        <f t="shared" si="0"/>
        <v>15</v>
      </c>
      <c r="B18" s="3">
        <v>154</v>
      </c>
      <c r="C18" s="37" t="s">
        <v>451</v>
      </c>
      <c r="D18" s="8" t="s">
        <v>452</v>
      </c>
      <c r="E18" s="37" t="s">
        <v>34</v>
      </c>
      <c r="F18" s="8" t="s">
        <v>23</v>
      </c>
      <c r="G18" s="37" t="s">
        <v>159</v>
      </c>
      <c r="H18" s="9">
        <v>3</v>
      </c>
      <c r="I18" s="87">
        <v>4</v>
      </c>
      <c r="J18" s="88"/>
      <c r="K18" s="32"/>
      <c r="M18" s="32">
        <v>4</v>
      </c>
      <c r="O18" s="32"/>
      <c r="Q18" s="32"/>
      <c r="S18" s="32"/>
      <c r="T18" s="38"/>
      <c r="U18" s="32"/>
      <c r="W18" s="32"/>
      <c r="Y18" s="32"/>
      <c r="AA18" s="32"/>
      <c r="AC18" s="32"/>
    </row>
    <row r="19" spans="1:29" s="1" customFormat="1" ht="14.4" x14ac:dyDescent="0.3">
      <c r="A19" s="1">
        <f t="shared" si="0"/>
        <v>16</v>
      </c>
      <c r="B19" s="3">
        <v>212</v>
      </c>
      <c r="C19" s="36" t="s">
        <v>527</v>
      </c>
      <c r="D19" s="16" t="s">
        <v>528</v>
      </c>
      <c r="E19" s="36" t="s">
        <v>32</v>
      </c>
      <c r="F19" s="16" t="s">
        <v>23</v>
      </c>
      <c r="G19" s="36" t="s">
        <v>159</v>
      </c>
      <c r="H19" s="9">
        <v>2.98</v>
      </c>
      <c r="I19" s="87">
        <v>5</v>
      </c>
      <c r="J19" s="88"/>
      <c r="K19" s="32"/>
      <c r="M19" s="32"/>
      <c r="N19" s="1">
        <v>3</v>
      </c>
      <c r="O19" s="32"/>
      <c r="Q19" s="32"/>
      <c r="S19" s="32"/>
      <c r="T19" s="38"/>
      <c r="U19" s="32"/>
      <c r="W19" s="32"/>
      <c r="Y19" s="32"/>
      <c r="AA19" s="32"/>
      <c r="AC19" s="32"/>
    </row>
    <row r="20" spans="1:29" s="1" customFormat="1" ht="14.4" x14ac:dyDescent="0.3">
      <c r="A20" s="1">
        <f t="shared" si="0"/>
        <v>17</v>
      </c>
      <c r="B20" s="3">
        <v>258</v>
      </c>
      <c r="C20" s="37" t="s">
        <v>171</v>
      </c>
      <c r="D20" s="8" t="s">
        <v>164</v>
      </c>
      <c r="E20" s="37" t="s">
        <v>33</v>
      </c>
      <c r="F20" s="8" t="s">
        <v>23</v>
      </c>
      <c r="G20" s="37" t="s">
        <v>159</v>
      </c>
      <c r="H20" s="9">
        <v>2.9</v>
      </c>
      <c r="I20" s="87"/>
      <c r="J20" s="88">
        <v>2</v>
      </c>
      <c r="K20" s="32"/>
      <c r="M20" s="32"/>
      <c r="O20" s="32"/>
      <c r="Q20" s="32"/>
      <c r="S20" s="32"/>
      <c r="T20" s="38"/>
      <c r="U20" s="32"/>
      <c r="W20" s="32"/>
      <c r="Y20" s="32">
        <v>5</v>
      </c>
      <c r="AA20" s="32"/>
      <c r="AC20" s="32"/>
    </row>
    <row r="21" spans="1:29" s="1" customFormat="1" ht="14.4" x14ac:dyDescent="0.3">
      <c r="A21" s="1">
        <f t="shared" si="0"/>
        <v>18</v>
      </c>
      <c r="B21" s="3">
        <v>375</v>
      </c>
      <c r="C21" s="37" t="s">
        <v>297</v>
      </c>
      <c r="D21" s="8" t="s">
        <v>406</v>
      </c>
      <c r="E21" s="37" t="s">
        <v>182</v>
      </c>
      <c r="F21" s="8" t="s">
        <v>23</v>
      </c>
      <c r="G21" s="37" t="s">
        <v>159</v>
      </c>
      <c r="H21" s="9">
        <v>2.86</v>
      </c>
      <c r="I21" s="87"/>
      <c r="J21" s="88"/>
      <c r="K21" s="32"/>
      <c r="M21" s="32"/>
      <c r="O21" s="32"/>
      <c r="Q21" s="32"/>
      <c r="S21" s="32"/>
      <c r="T21" s="38"/>
      <c r="U21" s="32"/>
      <c r="W21" s="32"/>
      <c r="Y21" s="32"/>
      <c r="AA21" s="32"/>
      <c r="AC21" s="32"/>
    </row>
    <row r="22" spans="1:29" s="1" customFormat="1" ht="14.4" x14ac:dyDescent="0.3">
      <c r="A22" s="1">
        <f t="shared" si="0"/>
        <v>19</v>
      </c>
      <c r="B22" s="3">
        <v>256</v>
      </c>
      <c r="C22" s="37" t="s">
        <v>167</v>
      </c>
      <c r="D22" s="8" t="s">
        <v>168</v>
      </c>
      <c r="E22" s="37" t="s">
        <v>33</v>
      </c>
      <c r="F22" s="8" t="s">
        <v>23</v>
      </c>
      <c r="G22" s="37" t="s">
        <v>159</v>
      </c>
      <c r="H22" s="9">
        <v>2.84</v>
      </c>
      <c r="I22" s="87"/>
      <c r="J22" s="88"/>
      <c r="K22" s="32"/>
      <c r="M22" s="32"/>
      <c r="O22" s="32"/>
      <c r="Q22" s="32"/>
      <c r="S22" s="32"/>
      <c r="T22" s="38"/>
      <c r="U22" s="32"/>
      <c r="W22" s="32"/>
      <c r="Y22" s="32"/>
      <c r="AA22" s="32"/>
      <c r="AC22" s="32"/>
    </row>
    <row r="23" spans="1:29" s="1" customFormat="1" ht="14.4" x14ac:dyDescent="0.3">
      <c r="A23" s="1">
        <f t="shared" si="0"/>
        <v>20</v>
      </c>
      <c r="B23" s="3">
        <v>9</v>
      </c>
      <c r="C23" s="37" t="s">
        <v>194</v>
      </c>
      <c r="D23" s="8" t="s">
        <v>193</v>
      </c>
      <c r="E23" s="37" t="s">
        <v>182</v>
      </c>
      <c r="F23" s="8" t="s">
        <v>23</v>
      </c>
      <c r="G23" s="37" t="s">
        <v>159</v>
      </c>
      <c r="H23" s="9">
        <v>2.84</v>
      </c>
      <c r="I23" s="87"/>
      <c r="J23" s="88"/>
      <c r="K23" s="32"/>
      <c r="M23" s="32"/>
      <c r="O23" s="32"/>
      <c r="Q23" s="32"/>
      <c r="S23" s="32"/>
      <c r="T23" s="38"/>
      <c r="U23" s="32"/>
      <c r="W23" s="32"/>
      <c r="Y23" s="32"/>
      <c r="AA23" s="32"/>
      <c r="AC23" s="32"/>
    </row>
    <row r="24" spans="1:29" s="1" customFormat="1" ht="14.4" x14ac:dyDescent="0.3">
      <c r="A24" s="1">
        <f t="shared" si="0"/>
        <v>21</v>
      </c>
      <c r="B24" s="3">
        <v>7</v>
      </c>
      <c r="C24" s="37" t="s">
        <v>191</v>
      </c>
      <c r="D24" s="8" t="s">
        <v>190</v>
      </c>
      <c r="E24" s="37" t="s">
        <v>182</v>
      </c>
      <c r="F24" s="8" t="s">
        <v>23</v>
      </c>
      <c r="G24" s="37" t="s">
        <v>159</v>
      </c>
      <c r="H24" s="9">
        <v>2.8</v>
      </c>
      <c r="I24" s="87"/>
      <c r="J24" s="88"/>
      <c r="K24" s="32"/>
      <c r="M24" s="32"/>
      <c r="O24" s="32"/>
      <c r="Q24" s="32"/>
      <c r="S24" s="32"/>
      <c r="T24" s="38"/>
      <c r="U24" s="32"/>
      <c r="W24" s="32"/>
      <c r="Y24" s="32"/>
      <c r="AA24" s="32"/>
      <c r="AC24" s="32"/>
    </row>
    <row r="25" spans="1:29" s="1" customFormat="1" ht="14.4" x14ac:dyDescent="0.3">
      <c r="A25" s="1">
        <f t="shared" si="0"/>
        <v>22</v>
      </c>
      <c r="B25" s="3">
        <v>43</v>
      </c>
      <c r="C25" s="37" t="s">
        <v>219</v>
      </c>
      <c r="D25" s="8" t="s">
        <v>244</v>
      </c>
      <c r="E25" s="37" t="s">
        <v>182</v>
      </c>
      <c r="F25" s="8" t="s">
        <v>23</v>
      </c>
      <c r="G25" s="37" t="s">
        <v>159</v>
      </c>
      <c r="H25" s="9">
        <v>2.78</v>
      </c>
      <c r="I25" s="87"/>
      <c r="J25" s="88"/>
      <c r="K25" s="32"/>
      <c r="M25" s="32"/>
      <c r="O25" s="32"/>
      <c r="Q25" s="32"/>
      <c r="S25" s="32"/>
      <c r="T25" s="38"/>
      <c r="U25" s="32"/>
      <c r="W25" s="32"/>
      <c r="Y25" s="32"/>
      <c r="AA25" s="32"/>
      <c r="AC25" s="32"/>
    </row>
    <row r="26" spans="1:29" s="1" customFormat="1" ht="14.4" x14ac:dyDescent="0.3">
      <c r="A26" s="1">
        <f t="shared" si="0"/>
        <v>23</v>
      </c>
      <c r="B26" s="3">
        <v>368</v>
      </c>
      <c r="C26" s="37" t="s">
        <v>395</v>
      </c>
      <c r="D26" s="8" t="s">
        <v>396</v>
      </c>
      <c r="E26" s="37" t="s">
        <v>182</v>
      </c>
      <c r="F26" s="8" t="s">
        <v>23</v>
      </c>
      <c r="G26" s="37" t="s">
        <v>159</v>
      </c>
      <c r="H26" s="9">
        <v>2.75</v>
      </c>
      <c r="I26" s="87"/>
      <c r="J26" s="88"/>
      <c r="K26" s="32"/>
      <c r="M26" s="32"/>
      <c r="O26" s="32"/>
      <c r="Q26" s="32"/>
      <c r="S26" s="32"/>
      <c r="T26" s="38"/>
      <c r="U26" s="32"/>
      <c r="W26" s="32"/>
      <c r="Y26" s="32"/>
      <c r="AA26" s="32"/>
      <c r="AC26" s="32"/>
    </row>
    <row r="27" spans="1:29" s="1" customFormat="1" ht="14.4" x14ac:dyDescent="0.3">
      <c r="A27" s="1">
        <f t="shared" si="0"/>
        <v>24</v>
      </c>
      <c r="B27" s="3">
        <v>306</v>
      </c>
      <c r="C27" s="37" t="s">
        <v>299</v>
      </c>
      <c r="D27" s="8" t="s">
        <v>572</v>
      </c>
      <c r="E27" s="37" t="s">
        <v>35</v>
      </c>
      <c r="F27" s="8" t="s">
        <v>23</v>
      </c>
      <c r="G27" s="37" t="s">
        <v>159</v>
      </c>
      <c r="H27" s="9">
        <v>2.6</v>
      </c>
      <c r="I27" s="87"/>
      <c r="J27" s="88">
        <v>3</v>
      </c>
      <c r="K27" s="32"/>
      <c r="M27" s="32"/>
      <c r="O27" s="32"/>
      <c r="Q27" s="32"/>
      <c r="S27" s="32"/>
      <c r="T27" s="38"/>
      <c r="U27" s="32"/>
      <c r="W27" s="32"/>
      <c r="Y27" s="32"/>
      <c r="AA27" s="32">
        <v>4</v>
      </c>
      <c r="AC27" s="32"/>
    </row>
    <row r="28" spans="1:29" s="1" customFormat="1" ht="14.4" x14ac:dyDescent="0.3">
      <c r="A28" s="1">
        <f t="shared" si="0"/>
        <v>25</v>
      </c>
      <c r="B28" s="3">
        <v>215</v>
      </c>
      <c r="C28" s="36" t="s">
        <v>532</v>
      </c>
      <c r="D28" s="16" t="s">
        <v>533</v>
      </c>
      <c r="E28" s="36" t="s">
        <v>32</v>
      </c>
      <c r="F28" s="16" t="s">
        <v>23</v>
      </c>
      <c r="G28" s="36" t="s">
        <v>159</v>
      </c>
      <c r="H28" s="9">
        <v>2.57</v>
      </c>
      <c r="I28" s="87"/>
      <c r="J28" s="88">
        <v>4</v>
      </c>
      <c r="K28" s="32"/>
      <c r="M28" s="32"/>
      <c r="O28" s="32"/>
      <c r="Q28" s="32"/>
      <c r="S28" s="32"/>
      <c r="T28" s="38"/>
      <c r="U28" s="32"/>
      <c r="W28" s="32"/>
      <c r="X28" s="1">
        <v>3</v>
      </c>
      <c r="Y28" s="32"/>
      <c r="AA28" s="32"/>
      <c r="AC28" s="32"/>
    </row>
    <row r="29" spans="1:29" s="1" customFormat="1" ht="14.4" x14ac:dyDescent="0.3">
      <c r="A29" s="1">
        <f t="shared" si="0"/>
        <v>26</v>
      </c>
      <c r="B29" s="3">
        <v>264</v>
      </c>
      <c r="C29" s="37" t="s">
        <v>210</v>
      </c>
      <c r="D29" s="8" t="s">
        <v>587</v>
      </c>
      <c r="E29" s="37" t="s">
        <v>35</v>
      </c>
      <c r="F29" s="8" t="s">
        <v>23</v>
      </c>
      <c r="G29" s="37" t="s">
        <v>159</v>
      </c>
      <c r="H29" s="9">
        <v>2.57</v>
      </c>
      <c r="I29" s="87"/>
      <c r="J29" s="88"/>
      <c r="K29" s="32"/>
      <c r="M29" s="32"/>
      <c r="O29" s="32"/>
      <c r="Q29" s="32"/>
      <c r="S29" s="32"/>
      <c r="T29" s="38"/>
      <c r="U29" s="32"/>
      <c r="W29" s="32"/>
      <c r="Y29" s="32"/>
      <c r="AA29" s="32"/>
      <c r="AC29" s="32"/>
    </row>
    <row r="30" spans="1:29" s="1" customFormat="1" ht="14.4" x14ac:dyDescent="0.3">
      <c r="A30" s="1">
        <f t="shared" si="0"/>
        <v>27</v>
      </c>
      <c r="B30" s="3">
        <v>188</v>
      </c>
      <c r="C30" s="37" t="s">
        <v>449</v>
      </c>
      <c r="D30" s="8" t="s">
        <v>494</v>
      </c>
      <c r="E30" s="37" t="s">
        <v>34</v>
      </c>
      <c r="F30" s="8" t="s">
        <v>23</v>
      </c>
      <c r="G30" s="37" t="s">
        <v>159</v>
      </c>
      <c r="H30" s="9">
        <v>2.5499999999999998</v>
      </c>
      <c r="I30" s="87"/>
      <c r="J30" s="88">
        <v>5</v>
      </c>
      <c r="K30" s="32"/>
      <c r="M30" s="32"/>
      <c r="O30" s="32"/>
      <c r="Q30" s="32"/>
      <c r="S30" s="32"/>
      <c r="T30" s="38"/>
      <c r="U30" s="32"/>
      <c r="W30" s="32"/>
      <c r="X30" s="1">
        <v>2</v>
      </c>
      <c r="Y30" s="32"/>
      <c r="AA30" s="32"/>
      <c r="AC30" s="32"/>
    </row>
    <row r="31" spans="1:29" s="1" customFormat="1" ht="14.4" x14ac:dyDescent="0.3">
      <c r="A31" s="1">
        <f t="shared" si="0"/>
        <v>28</v>
      </c>
      <c r="B31" s="3">
        <v>257</v>
      </c>
      <c r="C31" s="37" t="s">
        <v>169</v>
      </c>
      <c r="D31" s="8" t="s">
        <v>170</v>
      </c>
      <c r="E31" s="37" t="s">
        <v>33</v>
      </c>
      <c r="F31" s="8" t="s">
        <v>23</v>
      </c>
      <c r="G31" s="37" t="s">
        <v>159</v>
      </c>
      <c r="H31" s="9">
        <v>2.54</v>
      </c>
      <c r="I31" s="87"/>
      <c r="J31" s="88"/>
      <c r="K31" s="32"/>
      <c r="M31" s="32"/>
      <c r="O31" s="32"/>
      <c r="Q31" s="32"/>
      <c r="S31" s="32"/>
      <c r="T31" s="38"/>
      <c r="U31" s="32"/>
      <c r="W31" s="32"/>
      <c r="Y31" s="32"/>
      <c r="AA31" s="32"/>
      <c r="AC31" s="32"/>
    </row>
    <row r="32" spans="1:29" s="1" customFormat="1" ht="14.4" x14ac:dyDescent="0.3">
      <c r="A32" s="1">
        <f t="shared" si="0"/>
        <v>29</v>
      </c>
      <c r="B32" s="3">
        <v>155</v>
      </c>
      <c r="C32" s="37" t="s">
        <v>453</v>
      </c>
      <c r="D32" s="8" t="s">
        <v>454</v>
      </c>
      <c r="E32" s="37" t="s">
        <v>34</v>
      </c>
      <c r="F32" s="8" t="s">
        <v>23</v>
      </c>
      <c r="G32" s="37" t="s">
        <v>159</v>
      </c>
      <c r="H32" s="9">
        <v>2.52</v>
      </c>
      <c r="I32" s="87"/>
      <c r="J32" s="88"/>
      <c r="K32" s="32"/>
      <c r="M32" s="32"/>
      <c r="O32" s="32"/>
      <c r="Q32" s="32"/>
      <c r="S32" s="32"/>
      <c r="T32" s="38"/>
      <c r="U32" s="32"/>
      <c r="W32" s="32"/>
      <c r="Y32" s="32"/>
      <c r="AA32" s="32"/>
      <c r="AC32" s="32"/>
    </row>
    <row r="33" spans="1:29" s="1" customFormat="1" ht="14.4" x14ac:dyDescent="0.3">
      <c r="A33" s="1">
        <f t="shared" si="0"/>
        <v>30</v>
      </c>
      <c r="B33" s="3">
        <v>277</v>
      </c>
      <c r="C33" s="37" t="s">
        <v>510</v>
      </c>
      <c r="D33" s="8" t="s">
        <v>536</v>
      </c>
      <c r="E33" s="37" t="s">
        <v>30</v>
      </c>
      <c r="F33" s="8" t="s">
        <v>23</v>
      </c>
      <c r="G33" s="37" t="s">
        <v>159</v>
      </c>
      <c r="H33" s="9">
        <v>2.39</v>
      </c>
      <c r="I33" s="87">
        <v>6</v>
      </c>
      <c r="J33" s="88"/>
      <c r="K33" s="32"/>
      <c r="M33" s="32"/>
      <c r="N33" s="1">
        <v>2</v>
      </c>
      <c r="O33" s="32"/>
      <c r="Q33" s="32"/>
      <c r="S33" s="32"/>
      <c r="T33" s="38"/>
      <c r="U33" s="32"/>
      <c r="W33" s="32"/>
      <c r="Y33" s="32"/>
      <c r="AA33" s="32"/>
      <c r="AC33" s="32"/>
    </row>
    <row r="34" spans="1:29" s="1" customFormat="1" ht="14.4" x14ac:dyDescent="0.3">
      <c r="A34" s="1">
        <f t="shared" si="0"/>
        <v>31</v>
      </c>
      <c r="B34" s="3">
        <v>198</v>
      </c>
      <c r="C34" s="37" t="s">
        <v>160</v>
      </c>
      <c r="D34" s="8" t="s">
        <v>509</v>
      </c>
      <c r="E34" s="37" t="s">
        <v>34</v>
      </c>
      <c r="F34" s="8" t="s">
        <v>23</v>
      </c>
      <c r="G34" s="37" t="s">
        <v>159</v>
      </c>
      <c r="H34" s="9">
        <v>2.38</v>
      </c>
      <c r="I34" s="87"/>
      <c r="J34" s="88"/>
      <c r="K34" s="32"/>
      <c r="M34" s="32"/>
      <c r="O34" s="32"/>
      <c r="Q34" s="32"/>
      <c r="S34" s="32"/>
      <c r="T34" s="38"/>
      <c r="U34" s="32"/>
      <c r="W34" s="32"/>
      <c r="Y34" s="32"/>
      <c r="AA34" s="32"/>
      <c r="AC34" s="32"/>
    </row>
    <row r="35" spans="1:29" s="1" customFormat="1" ht="14.4" x14ac:dyDescent="0.3">
      <c r="A35" s="1">
        <f t="shared" si="0"/>
        <v>32</v>
      </c>
      <c r="B35" s="3">
        <v>276</v>
      </c>
      <c r="C35" s="37" t="s">
        <v>534</v>
      </c>
      <c r="D35" s="8" t="s">
        <v>535</v>
      </c>
      <c r="E35" s="37" t="s">
        <v>30</v>
      </c>
      <c r="F35" s="8" t="s">
        <v>23</v>
      </c>
      <c r="G35" s="37" t="s">
        <v>159</v>
      </c>
      <c r="H35" s="9">
        <v>2.04</v>
      </c>
      <c r="I35" s="87"/>
      <c r="J35" s="88">
        <v>6</v>
      </c>
      <c r="K35" s="32"/>
      <c r="M35" s="32"/>
      <c r="O35" s="32"/>
      <c r="Q35" s="32"/>
      <c r="S35" s="32"/>
      <c r="T35" s="38"/>
      <c r="U35" s="32"/>
      <c r="W35" s="32"/>
      <c r="Y35" s="32"/>
      <c r="Z35" s="1">
        <v>1</v>
      </c>
      <c r="AA35" s="32"/>
      <c r="AC35" s="32"/>
    </row>
    <row r="36" spans="1:29" s="1" customFormat="1" ht="14.4" x14ac:dyDescent="0.3">
      <c r="A36" s="1">
        <f t="shared" ref="A36:A65" si="1">A35+1</f>
        <v>33</v>
      </c>
      <c r="B36" s="3">
        <v>49</v>
      </c>
      <c r="C36" s="37" t="s">
        <v>252</v>
      </c>
      <c r="D36" s="8" t="s">
        <v>253</v>
      </c>
      <c r="E36" s="37" t="s">
        <v>182</v>
      </c>
      <c r="F36" s="8" t="s">
        <v>24</v>
      </c>
      <c r="G36" s="37" t="s">
        <v>177</v>
      </c>
      <c r="H36" s="9">
        <v>3.71</v>
      </c>
      <c r="I36" s="87">
        <v>1</v>
      </c>
      <c r="J36" s="88"/>
      <c r="K36" s="32">
        <v>8</v>
      </c>
      <c r="M36" s="32"/>
      <c r="O36" s="32"/>
      <c r="Q36" s="32"/>
      <c r="S36" s="32"/>
      <c r="T36" s="38"/>
      <c r="U36" s="32"/>
      <c r="W36" s="32"/>
      <c r="Y36" s="32"/>
      <c r="AA36" s="32"/>
      <c r="AC36" s="32"/>
    </row>
    <row r="37" spans="1:29" s="1" customFormat="1" ht="14.4" x14ac:dyDescent="0.3">
      <c r="A37" s="1">
        <f t="shared" si="1"/>
        <v>34</v>
      </c>
      <c r="B37" s="3">
        <v>28</v>
      </c>
      <c r="C37" s="37" t="s">
        <v>221</v>
      </c>
      <c r="D37" s="8" t="s">
        <v>222</v>
      </c>
      <c r="E37" s="37" t="s">
        <v>182</v>
      </c>
      <c r="F37" s="8" t="s">
        <v>24</v>
      </c>
      <c r="G37" s="37" t="s">
        <v>177</v>
      </c>
      <c r="H37" s="9">
        <v>3.59</v>
      </c>
      <c r="I37" s="87"/>
      <c r="J37" s="88">
        <v>1</v>
      </c>
      <c r="K37" s="32"/>
      <c r="M37" s="32"/>
      <c r="O37" s="32"/>
      <c r="Q37" s="32"/>
      <c r="S37" s="32"/>
      <c r="T37" s="38"/>
      <c r="U37" s="32">
        <v>7</v>
      </c>
      <c r="W37" s="32"/>
      <c r="Y37" s="32"/>
      <c r="AA37" s="32"/>
      <c r="AC37" s="32"/>
    </row>
    <row r="38" spans="1:29" s="1" customFormat="1" ht="14.4" x14ac:dyDescent="0.3">
      <c r="A38" s="1">
        <f t="shared" si="1"/>
        <v>35</v>
      </c>
      <c r="B38" s="3">
        <v>12</v>
      </c>
      <c r="C38" s="37" t="s">
        <v>195</v>
      </c>
      <c r="D38" s="8" t="s">
        <v>199</v>
      </c>
      <c r="E38" s="37" t="s">
        <v>182</v>
      </c>
      <c r="F38" s="8" t="s">
        <v>24</v>
      </c>
      <c r="G38" s="37" t="s">
        <v>177</v>
      </c>
      <c r="H38" s="9">
        <v>3.51</v>
      </c>
      <c r="I38" s="87"/>
      <c r="J38" s="88"/>
      <c r="K38" s="32"/>
      <c r="M38" s="32"/>
      <c r="O38" s="32"/>
      <c r="Q38" s="32"/>
      <c r="S38" s="32"/>
      <c r="T38" s="38"/>
      <c r="U38" s="32"/>
      <c r="W38" s="32"/>
      <c r="Y38" s="32"/>
      <c r="AA38" s="32"/>
      <c r="AC38" s="32"/>
    </row>
    <row r="39" spans="1:29" s="1" customFormat="1" ht="14.4" x14ac:dyDescent="0.3">
      <c r="A39" s="1">
        <f t="shared" si="1"/>
        <v>36</v>
      </c>
      <c r="B39" s="3">
        <v>93</v>
      </c>
      <c r="C39" s="37" t="s">
        <v>181</v>
      </c>
      <c r="D39" s="8" t="s">
        <v>320</v>
      </c>
      <c r="E39" s="37" t="s">
        <v>182</v>
      </c>
      <c r="F39" s="8" t="s">
        <v>24</v>
      </c>
      <c r="G39" s="37" t="s">
        <v>177</v>
      </c>
      <c r="H39" s="9">
        <v>3.4</v>
      </c>
      <c r="I39" s="87"/>
      <c r="J39" s="88"/>
      <c r="K39" s="32"/>
      <c r="M39" s="32"/>
      <c r="O39" s="32"/>
      <c r="Q39" s="32"/>
      <c r="S39" s="32"/>
      <c r="T39" s="38"/>
      <c r="U39" s="32"/>
      <c r="W39" s="32"/>
      <c r="Y39" s="32"/>
      <c r="AA39" s="32"/>
      <c r="AC39" s="32"/>
    </row>
    <row r="40" spans="1:29" s="1" customFormat="1" ht="14.4" x14ac:dyDescent="0.3">
      <c r="A40" s="1">
        <f t="shared" si="1"/>
        <v>37</v>
      </c>
      <c r="B40" s="3">
        <v>284</v>
      </c>
      <c r="C40" s="37" t="s">
        <v>469</v>
      </c>
      <c r="D40" s="8" t="s">
        <v>546</v>
      </c>
      <c r="E40" s="37" t="s">
        <v>30</v>
      </c>
      <c r="F40" s="8" t="s">
        <v>24</v>
      </c>
      <c r="G40" s="37" t="s">
        <v>177</v>
      </c>
      <c r="H40" s="9">
        <v>3.3</v>
      </c>
      <c r="I40" s="87">
        <v>2</v>
      </c>
      <c r="J40" s="88"/>
      <c r="K40" s="32"/>
      <c r="M40" s="32"/>
      <c r="O40" s="32"/>
      <c r="P40" s="1">
        <v>6</v>
      </c>
      <c r="Q40" s="32"/>
      <c r="S40" s="32"/>
      <c r="T40" s="38"/>
      <c r="U40" s="32"/>
      <c r="W40" s="32"/>
      <c r="Y40" s="32"/>
      <c r="AA40" s="32"/>
      <c r="AC40" s="32"/>
    </row>
    <row r="41" spans="1:29" s="1" customFormat="1" ht="14.4" x14ac:dyDescent="0.3">
      <c r="A41" s="1">
        <f t="shared" si="1"/>
        <v>38</v>
      </c>
      <c r="B41" s="3">
        <v>333</v>
      </c>
      <c r="C41" s="37" t="s">
        <v>344</v>
      </c>
      <c r="D41" s="8" t="s">
        <v>345</v>
      </c>
      <c r="E41" s="37" t="s">
        <v>182</v>
      </c>
      <c r="F41" s="8" t="s">
        <v>24</v>
      </c>
      <c r="G41" s="37" t="s">
        <v>177</v>
      </c>
      <c r="H41" s="9">
        <v>3.27</v>
      </c>
      <c r="I41" s="87"/>
      <c r="J41" s="88"/>
      <c r="K41" s="32"/>
      <c r="M41" s="32"/>
      <c r="O41" s="32"/>
      <c r="Q41" s="32"/>
      <c r="S41" s="32"/>
      <c r="T41" s="38"/>
      <c r="U41" s="32"/>
      <c r="W41" s="32"/>
      <c r="Y41" s="32"/>
      <c r="AA41" s="32"/>
      <c r="AC41" s="32"/>
    </row>
    <row r="42" spans="1:29" s="1" customFormat="1" ht="14.4" x14ac:dyDescent="0.3">
      <c r="A42" s="1">
        <f t="shared" si="1"/>
        <v>39</v>
      </c>
      <c r="B42" s="3">
        <v>39</v>
      </c>
      <c r="C42" s="37" t="s">
        <v>237</v>
      </c>
      <c r="D42" s="8" t="s">
        <v>238</v>
      </c>
      <c r="E42" s="37" t="s">
        <v>182</v>
      </c>
      <c r="F42" s="8" t="s">
        <v>24</v>
      </c>
      <c r="G42" s="37" t="s">
        <v>177</v>
      </c>
      <c r="H42" s="9">
        <v>3.27</v>
      </c>
      <c r="I42" s="87"/>
      <c r="J42" s="88"/>
      <c r="K42" s="32"/>
      <c r="M42" s="32"/>
      <c r="O42" s="32"/>
      <c r="Q42" s="32"/>
      <c r="S42" s="32"/>
      <c r="T42" s="38"/>
      <c r="U42" s="32"/>
      <c r="W42" s="32"/>
      <c r="Y42" s="32"/>
      <c r="AA42" s="32"/>
      <c r="AC42" s="32"/>
    </row>
    <row r="43" spans="1:29" s="1" customFormat="1" ht="14.4" x14ac:dyDescent="0.3">
      <c r="A43" s="1">
        <f t="shared" si="1"/>
        <v>40</v>
      </c>
      <c r="B43" s="3">
        <v>98</v>
      </c>
      <c r="C43" s="37" t="s">
        <v>329</v>
      </c>
      <c r="D43" s="8" t="s">
        <v>330</v>
      </c>
      <c r="E43" s="37" t="s">
        <v>182</v>
      </c>
      <c r="F43" s="8" t="s">
        <v>24</v>
      </c>
      <c r="G43" s="37" t="s">
        <v>177</v>
      </c>
      <c r="H43" s="9">
        <v>3.15</v>
      </c>
      <c r="I43" s="87"/>
      <c r="J43" s="88"/>
      <c r="K43" s="32"/>
      <c r="M43" s="32"/>
      <c r="O43" s="32"/>
      <c r="Q43" s="32"/>
      <c r="S43" s="32"/>
      <c r="T43" s="38"/>
      <c r="U43" s="32"/>
      <c r="W43" s="32"/>
      <c r="Y43" s="32"/>
      <c r="AA43" s="32"/>
      <c r="AC43" s="32"/>
    </row>
    <row r="44" spans="1:29" s="1" customFormat="1" ht="14.4" x14ac:dyDescent="0.3">
      <c r="A44" s="1">
        <f t="shared" si="1"/>
        <v>41</v>
      </c>
      <c r="B44" s="3">
        <v>383</v>
      </c>
      <c r="C44" s="37" t="s">
        <v>415</v>
      </c>
      <c r="D44" s="8" t="s">
        <v>416</v>
      </c>
      <c r="E44" s="37" t="s">
        <v>182</v>
      </c>
      <c r="F44" s="8" t="s">
        <v>24</v>
      </c>
      <c r="G44" s="37" t="s">
        <v>177</v>
      </c>
      <c r="H44" s="9">
        <v>3.09</v>
      </c>
      <c r="I44" s="87"/>
      <c r="J44" s="88"/>
      <c r="K44" s="32"/>
      <c r="M44" s="32"/>
      <c r="O44" s="32"/>
      <c r="Q44" s="32"/>
      <c r="S44" s="32"/>
      <c r="T44" s="38"/>
      <c r="U44" s="32"/>
      <c r="W44" s="32"/>
      <c r="Y44" s="32"/>
      <c r="AA44" s="32"/>
      <c r="AC44" s="32"/>
    </row>
    <row r="45" spans="1:29" s="1" customFormat="1" ht="14.4" x14ac:dyDescent="0.3">
      <c r="A45" s="1">
        <f t="shared" si="1"/>
        <v>42</v>
      </c>
      <c r="B45" s="3">
        <v>84</v>
      </c>
      <c r="C45" s="37" t="s">
        <v>312</v>
      </c>
      <c r="D45" s="8" t="s">
        <v>313</v>
      </c>
      <c r="E45" s="37" t="s">
        <v>182</v>
      </c>
      <c r="F45" s="8" t="s">
        <v>24</v>
      </c>
      <c r="G45" s="37" t="s">
        <v>177</v>
      </c>
      <c r="H45" s="9">
        <v>3.06</v>
      </c>
      <c r="I45" s="87"/>
      <c r="J45" s="88"/>
      <c r="K45" s="32"/>
      <c r="M45" s="32"/>
      <c r="O45" s="32"/>
      <c r="Q45" s="32"/>
      <c r="S45" s="32"/>
      <c r="T45" s="38"/>
      <c r="U45" s="32"/>
      <c r="W45" s="32"/>
      <c r="Y45" s="32"/>
      <c r="AA45" s="32"/>
      <c r="AC45" s="32"/>
    </row>
    <row r="46" spans="1:29" s="1" customFormat="1" ht="14.4" x14ac:dyDescent="0.3">
      <c r="A46" s="1">
        <f t="shared" si="1"/>
        <v>43</v>
      </c>
      <c r="B46" s="3">
        <v>55</v>
      </c>
      <c r="C46" s="37" t="s">
        <v>262</v>
      </c>
      <c r="D46" s="8" t="s">
        <v>263</v>
      </c>
      <c r="E46" s="37" t="s">
        <v>182</v>
      </c>
      <c r="F46" s="8" t="s">
        <v>24</v>
      </c>
      <c r="G46" s="37" t="s">
        <v>177</v>
      </c>
      <c r="H46" s="9">
        <v>3.05</v>
      </c>
      <c r="I46" s="87"/>
      <c r="J46" s="88"/>
      <c r="K46" s="32"/>
      <c r="M46" s="32"/>
      <c r="O46" s="32"/>
      <c r="Q46" s="32"/>
      <c r="S46" s="32"/>
      <c r="T46" s="38"/>
      <c r="U46" s="32"/>
      <c r="W46" s="32"/>
      <c r="Y46" s="32"/>
      <c r="AA46" s="32"/>
      <c r="AC46" s="32"/>
    </row>
    <row r="47" spans="1:29" s="1" customFormat="1" ht="14.4" x14ac:dyDescent="0.3">
      <c r="A47" s="1">
        <f t="shared" si="1"/>
        <v>44</v>
      </c>
      <c r="B47" s="3">
        <v>263</v>
      </c>
      <c r="C47" s="37" t="s">
        <v>180</v>
      </c>
      <c r="D47" s="8" t="s">
        <v>161</v>
      </c>
      <c r="E47" s="37" t="s">
        <v>33</v>
      </c>
      <c r="F47" s="8" t="s">
        <v>24</v>
      </c>
      <c r="G47" s="37" t="s">
        <v>177</v>
      </c>
      <c r="H47" s="9">
        <v>2.98</v>
      </c>
      <c r="I47" s="87">
        <v>3</v>
      </c>
      <c r="J47" s="88"/>
      <c r="K47" s="32"/>
      <c r="M47" s="32"/>
      <c r="O47" s="32">
        <v>5</v>
      </c>
      <c r="Q47" s="32"/>
      <c r="S47" s="32"/>
      <c r="T47" s="38"/>
      <c r="U47" s="32"/>
      <c r="W47" s="32"/>
      <c r="Y47" s="32"/>
      <c r="AA47" s="32"/>
      <c r="AC47" s="32"/>
    </row>
    <row r="48" spans="1:29" s="1" customFormat="1" ht="14.4" x14ac:dyDescent="0.3">
      <c r="A48" s="1">
        <f t="shared" si="1"/>
        <v>45</v>
      </c>
      <c r="B48" s="3">
        <v>288</v>
      </c>
      <c r="C48" s="37" t="s">
        <v>550</v>
      </c>
      <c r="D48" s="8" t="s">
        <v>551</v>
      </c>
      <c r="E48" s="37" t="s">
        <v>30</v>
      </c>
      <c r="F48" s="8" t="s">
        <v>24</v>
      </c>
      <c r="G48" s="37" t="s">
        <v>177</v>
      </c>
      <c r="H48" s="9">
        <v>2.92</v>
      </c>
      <c r="I48" s="87"/>
      <c r="J48" s="88">
        <v>2</v>
      </c>
      <c r="K48" s="32"/>
      <c r="M48" s="32"/>
      <c r="O48" s="32"/>
      <c r="Q48" s="32"/>
      <c r="S48" s="32"/>
      <c r="T48" s="38"/>
      <c r="U48" s="32"/>
      <c r="W48" s="32"/>
      <c r="Y48" s="32"/>
      <c r="Z48" s="1">
        <v>5</v>
      </c>
      <c r="AA48" s="32"/>
      <c r="AC48" s="32"/>
    </row>
    <row r="49" spans="1:29" s="1" customFormat="1" ht="14.4" x14ac:dyDescent="0.3">
      <c r="A49" s="1">
        <f t="shared" si="1"/>
        <v>46</v>
      </c>
      <c r="B49" s="3">
        <v>61</v>
      </c>
      <c r="C49" s="37" t="s">
        <v>273</v>
      </c>
      <c r="D49" s="8" t="s">
        <v>274</v>
      </c>
      <c r="E49" s="37" t="s">
        <v>182</v>
      </c>
      <c r="F49" s="8" t="s">
        <v>24</v>
      </c>
      <c r="G49" s="37" t="s">
        <v>177</v>
      </c>
      <c r="H49" s="9">
        <v>2.91</v>
      </c>
      <c r="I49" s="87"/>
      <c r="J49" s="88"/>
      <c r="K49" s="32"/>
      <c r="M49" s="32"/>
      <c r="O49" s="32"/>
      <c r="Q49" s="32"/>
      <c r="S49" s="32"/>
      <c r="T49" s="38"/>
      <c r="U49" s="32"/>
      <c r="W49" s="32"/>
      <c r="Y49" s="32"/>
      <c r="AA49" s="32"/>
      <c r="AC49" s="32"/>
    </row>
    <row r="50" spans="1:29" s="1" customFormat="1" ht="14.4" x14ac:dyDescent="0.3">
      <c r="A50" s="1">
        <f t="shared" si="1"/>
        <v>47</v>
      </c>
      <c r="B50" s="3">
        <v>71</v>
      </c>
      <c r="C50" s="37" t="s">
        <v>292</v>
      </c>
      <c r="D50" s="8" t="s">
        <v>293</v>
      </c>
      <c r="E50" s="37" t="s">
        <v>182</v>
      </c>
      <c r="F50" s="8" t="s">
        <v>24</v>
      </c>
      <c r="G50" s="37" t="s">
        <v>177</v>
      </c>
      <c r="H50" s="9">
        <v>2.9</v>
      </c>
      <c r="I50" s="87"/>
      <c r="J50" s="88"/>
      <c r="K50" s="32"/>
      <c r="M50" s="32"/>
      <c r="O50" s="32"/>
      <c r="Q50" s="32"/>
      <c r="S50" s="32"/>
      <c r="T50" s="38"/>
      <c r="U50" s="32"/>
      <c r="W50" s="32"/>
      <c r="Y50" s="32"/>
      <c r="AA50" s="32"/>
      <c r="AC50" s="32"/>
    </row>
    <row r="51" spans="1:29" s="1" customFormat="1" ht="14.4" x14ac:dyDescent="0.3">
      <c r="A51" s="1">
        <f t="shared" si="1"/>
        <v>48</v>
      </c>
      <c r="B51" s="3">
        <v>20</v>
      </c>
      <c r="C51" s="37" t="s">
        <v>207</v>
      </c>
      <c r="D51" s="8" t="s">
        <v>206</v>
      </c>
      <c r="E51" s="37" t="s">
        <v>182</v>
      </c>
      <c r="F51" s="8" t="s">
        <v>24</v>
      </c>
      <c r="G51" s="37" t="s">
        <v>177</v>
      </c>
      <c r="H51" s="9">
        <v>2.88</v>
      </c>
      <c r="I51" s="87"/>
      <c r="J51" s="88"/>
      <c r="K51" s="32"/>
      <c r="M51" s="32"/>
      <c r="O51" s="32"/>
      <c r="Q51" s="32"/>
      <c r="S51" s="32"/>
      <c r="T51" s="38"/>
      <c r="U51" s="32"/>
      <c r="W51" s="32"/>
      <c r="Y51" s="32"/>
      <c r="AA51" s="32"/>
      <c r="AC51" s="32"/>
    </row>
    <row r="52" spans="1:29" s="1" customFormat="1" ht="14.4" x14ac:dyDescent="0.3">
      <c r="A52" s="1">
        <f t="shared" si="1"/>
        <v>49</v>
      </c>
      <c r="B52" s="3">
        <v>304</v>
      </c>
      <c r="C52" s="37" t="s">
        <v>570</v>
      </c>
      <c r="D52" s="8" t="s">
        <v>571</v>
      </c>
      <c r="E52" s="37" t="s">
        <v>35</v>
      </c>
      <c r="F52" s="8" t="s">
        <v>24</v>
      </c>
      <c r="G52" s="37" t="s">
        <v>177</v>
      </c>
      <c r="H52" s="9">
        <v>2.81</v>
      </c>
      <c r="I52" s="87">
        <v>4</v>
      </c>
      <c r="J52" s="88"/>
      <c r="K52" s="32"/>
      <c r="M52" s="32"/>
      <c r="O52" s="32"/>
      <c r="Q52" s="32">
        <v>4</v>
      </c>
      <c r="S52" s="32"/>
      <c r="T52" s="38"/>
      <c r="U52" s="32"/>
      <c r="W52" s="32"/>
      <c r="Y52" s="32"/>
      <c r="AA52" s="32"/>
      <c r="AC52" s="32"/>
    </row>
    <row r="53" spans="1:29" s="1" customFormat="1" ht="14.4" x14ac:dyDescent="0.3">
      <c r="A53" s="1">
        <f t="shared" si="1"/>
        <v>50</v>
      </c>
      <c r="B53" s="3">
        <v>371</v>
      </c>
      <c r="C53" s="37" t="s">
        <v>399</v>
      </c>
      <c r="D53" s="8" t="s">
        <v>400</v>
      </c>
      <c r="E53" s="37" t="s">
        <v>182</v>
      </c>
      <c r="F53" s="8" t="s">
        <v>24</v>
      </c>
      <c r="G53" s="37" t="s">
        <v>177</v>
      </c>
      <c r="H53" s="9">
        <v>2.76</v>
      </c>
      <c r="I53" s="87"/>
      <c r="J53" s="88"/>
      <c r="K53" s="32"/>
      <c r="M53" s="32"/>
      <c r="O53" s="32"/>
      <c r="Q53" s="32"/>
      <c r="S53" s="32"/>
      <c r="T53" s="38"/>
      <c r="U53" s="32"/>
      <c r="W53" s="32"/>
      <c r="Y53" s="32"/>
      <c r="AA53" s="32"/>
      <c r="AC53" s="32"/>
    </row>
    <row r="54" spans="1:29" s="1" customFormat="1" ht="14.4" x14ac:dyDescent="0.3">
      <c r="A54" s="1">
        <f t="shared" si="1"/>
        <v>51</v>
      </c>
      <c r="B54" s="3">
        <v>4</v>
      </c>
      <c r="C54" s="37" t="s">
        <v>185</v>
      </c>
      <c r="D54" s="8" t="s">
        <v>186</v>
      </c>
      <c r="E54" s="37" t="s">
        <v>182</v>
      </c>
      <c r="F54" s="8" t="s">
        <v>24</v>
      </c>
      <c r="G54" s="37" t="s">
        <v>177</v>
      </c>
      <c r="H54" s="9">
        <v>2.76</v>
      </c>
      <c r="I54" s="87"/>
      <c r="J54" s="88"/>
      <c r="K54" s="32"/>
      <c r="M54" s="32"/>
      <c r="O54" s="32"/>
      <c r="Q54" s="32"/>
      <c r="S54" s="32"/>
      <c r="T54" s="38"/>
      <c r="U54" s="32"/>
      <c r="W54" s="32"/>
      <c r="Y54" s="32"/>
      <c r="AA54" s="32"/>
      <c r="AC54" s="32"/>
    </row>
    <row r="55" spans="1:29" s="1" customFormat="1" ht="14.4" x14ac:dyDescent="0.3">
      <c r="A55" s="1">
        <f t="shared" si="1"/>
        <v>52</v>
      </c>
      <c r="B55" s="3">
        <v>197</v>
      </c>
      <c r="C55" s="37" t="s">
        <v>488</v>
      </c>
      <c r="D55" s="8" t="s">
        <v>410</v>
      </c>
      <c r="E55" s="37" t="s">
        <v>34</v>
      </c>
      <c r="F55" s="8" t="s">
        <v>24</v>
      </c>
      <c r="G55" s="37" t="s">
        <v>177</v>
      </c>
      <c r="H55" s="9">
        <v>2.72</v>
      </c>
      <c r="I55" s="87">
        <v>5</v>
      </c>
      <c r="J55" s="88"/>
      <c r="K55" s="32"/>
      <c r="M55" s="32">
        <v>5</v>
      </c>
      <c r="O55" s="32"/>
      <c r="Q55" s="32"/>
      <c r="S55" s="32"/>
      <c r="T55" s="38"/>
      <c r="U55" s="32"/>
      <c r="W55" s="32"/>
      <c r="Y55" s="32"/>
      <c r="AA55" s="32"/>
      <c r="AC55" s="32"/>
    </row>
    <row r="56" spans="1:29" s="1" customFormat="1" ht="14.4" x14ac:dyDescent="0.3">
      <c r="A56" s="1">
        <f t="shared" si="1"/>
        <v>53</v>
      </c>
      <c r="B56" s="3">
        <v>158</v>
      </c>
      <c r="C56" s="37" t="s">
        <v>458</v>
      </c>
      <c r="D56" s="8" t="s">
        <v>459</v>
      </c>
      <c r="E56" s="37" t="s">
        <v>34</v>
      </c>
      <c r="F56" s="8" t="s">
        <v>24</v>
      </c>
      <c r="G56" s="37" t="s">
        <v>177</v>
      </c>
      <c r="H56" s="9">
        <v>2.69</v>
      </c>
      <c r="I56" s="87"/>
      <c r="J56" s="88">
        <v>3</v>
      </c>
      <c r="K56" s="32"/>
      <c r="M56" s="32"/>
      <c r="O56" s="32"/>
      <c r="Q56" s="32"/>
      <c r="S56" s="32"/>
      <c r="T56" s="38"/>
      <c r="U56" s="32"/>
      <c r="W56" s="32">
        <v>4</v>
      </c>
      <c r="Y56" s="32"/>
      <c r="AA56" s="32"/>
      <c r="AC56" s="32"/>
    </row>
    <row r="57" spans="1:29" s="1" customFormat="1" ht="14.4" x14ac:dyDescent="0.3">
      <c r="A57" s="1">
        <f t="shared" si="1"/>
        <v>54</v>
      </c>
      <c r="B57" s="3">
        <v>25</v>
      </c>
      <c r="C57" s="37" t="s">
        <v>216</v>
      </c>
      <c r="D57" s="8" t="s">
        <v>215</v>
      </c>
      <c r="E57" s="37" t="s">
        <v>182</v>
      </c>
      <c r="F57" s="8" t="s">
        <v>24</v>
      </c>
      <c r="G57" s="37" t="s">
        <v>177</v>
      </c>
      <c r="H57" s="9">
        <v>2.68</v>
      </c>
      <c r="I57" s="87"/>
      <c r="J57" s="88"/>
      <c r="K57" s="32"/>
      <c r="M57" s="32"/>
      <c r="O57" s="32"/>
      <c r="Q57" s="32"/>
      <c r="S57" s="32"/>
      <c r="T57" s="38"/>
      <c r="U57" s="32"/>
      <c r="W57" s="32"/>
      <c r="Y57" s="32"/>
      <c r="AA57" s="32"/>
      <c r="AC57" s="32"/>
    </row>
    <row r="58" spans="1:29" ht="14.4" x14ac:dyDescent="0.3">
      <c r="A58" s="1">
        <f t="shared" si="1"/>
        <v>55</v>
      </c>
      <c r="B58" s="3">
        <v>367</v>
      </c>
      <c r="C58" s="37" t="s">
        <v>393</v>
      </c>
      <c r="D58" s="8" t="s">
        <v>394</v>
      </c>
      <c r="E58" s="37" t="s">
        <v>182</v>
      </c>
      <c r="F58" s="8" t="s">
        <v>24</v>
      </c>
      <c r="G58" s="37" t="s">
        <v>177</v>
      </c>
      <c r="H58" s="9">
        <v>2.59</v>
      </c>
      <c r="I58" s="87"/>
      <c r="J58" s="88"/>
    </row>
    <row r="59" spans="1:29" ht="14.4" x14ac:dyDescent="0.3">
      <c r="A59" s="1">
        <f t="shared" si="1"/>
        <v>56</v>
      </c>
      <c r="B59" s="3">
        <v>343</v>
      </c>
      <c r="C59" s="37" t="s">
        <v>362</v>
      </c>
      <c r="D59" s="8" t="s">
        <v>361</v>
      </c>
      <c r="E59" s="37" t="s">
        <v>182</v>
      </c>
      <c r="F59" s="8" t="s">
        <v>24</v>
      </c>
      <c r="G59" s="37" t="s">
        <v>177</v>
      </c>
      <c r="H59" s="9">
        <v>2.57</v>
      </c>
      <c r="I59" s="87"/>
      <c r="J59" s="88"/>
    </row>
    <row r="60" spans="1:29" ht="14.4" x14ac:dyDescent="0.3">
      <c r="A60" s="1">
        <f t="shared" si="1"/>
        <v>57</v>
      </c>
      <c r="B60" s="3">
        <v>41</v>
      </c>
      <c r="C60" s="37" t="s">
        <v>240</v>
      </c>
      <c r="D60" s="8" t="s">
        <v>241</v>
      </c>
      <c r="E60" s="37" t="s">
        <v>182</v>
      </c>
      <c r="F60" s="8" t="s">
        <v>24</v>
      </c>
      <c r="G60" s="37" t="s">
        <v>177</v>
      </c>
      <c r="H60" s="9">
        <v>2.57</v>
      </c>
      <c r="I60" s="87"/>
      <c r="J60" s="88"/>
    </row>
    <row r="61" spans="1:29" ht="14.4" x14ac:dyDescent="0.3">
      <c r="A61" s="1">
        <f t="shared" si="1"/>
        <v>58</v>
      </c>
      <c r="B61" s="3">
        <v>48</v>
      </c>
      <c r="C61" s="37" t="s">
        <v>251</v>
      </c>
      <c r="D61" s="8" t="s">
        <v>250</v>
      </c>
      <c r="E61" s="37" t="s">
        <v>182</v>
      </c>
      <c r="F61" s="8" t="s">
        <v>24</v>
      </c>
      <c r="G61" s="37" t="s">
        <v>177</v>
      </c>
      <c r="H61" s="9">
        <v>2.54</v>
      </c>
      <c r="I61" s="87"/>
      <c r="J61" s="88"/>
    </row>
    <row r="62" spans="1:29" ht="14.4" x14ac:dyDescent="0.3">
      <c r="A62" s="1">
        <f t="shared" si="1"/>
        <v>59</v>
      </c>
      <c r="B62" s="3">
        <v>287</v>
      </c>
      <c r="C62" s="37" t="s">
        <v>221</v>
      </c>
      <c r="D62" s="8" t="s">
        <v>213</v>
      </c>
      <c r="E62" s="37" t="s">
        <v>30</v>
      </c>
      <c r="F62" s="8" t="s">
        <v>24</v>
      </c>
      <c r="G62" s="37" t="s">
        <v>177</v>
      </c>
      <c r="H62" s="9">
        <v>2.36</v>
      </c>
      <c r="I62" s="87"/>
      <c r="J62" s="88"/>
    </row>
    <row r="63" spans="1:29" ht="14.4" x14ac:dyDescent="0.3">
      <c r="A63" s="1">
        <f t="shared" si="1"/>
        <v>60</v>
      </c>
      <c r="B63" s="3">
        <v>157</v>
      </c>
      <c r="C63" s="37" t="s">
        <v>456</v>
      </c>
      <c r="D63" s="8" t="s">
        <v>457</v>
      </c>
      <c r="E63" s="37" t="s">
        <v>34</v>
      </c>
      <c r="F63" s="8" t="s">
        <v>24</v>
      </c>
      <c r="G63" s="37" t="s">
        <v>177</v>
      </c>
      <c r="H63" s="9">
        <v>2.23</v>
      </c>
      <c r="I63" s="87"/>
      <c r="J63" s="88"/>
    </row>
    <row r="64" spans="1:29" ht="14.4" x14ac:dyDescent="0.3">
      <c r="A64" s="1">
        <f t="shared" si="1"/>
        <v>61</v>
      </c>
      <c r="B64" s="3">
        <v>195</v>
      </c>
      <c r="C64" s="37" t="s">
        <v>506</v>
      </c>
      <c r="D64" s="8" t="s">
        <v>484</v>
      </c>
      <c r="E64" s="37" t="s">
        <v>34</v>
      </c>
      <c r="F64" s="8" t="s">
        <v>24</v>
      </c>
      <c r="G64" s="37" t="s">
        <v>177</v>
      </c>
      <c r="H64" s="9">
        <v>2.04</v>
      </c>
      <c r="I64" s="87"/>
      <c r="J64" s="88"/>
    </row>
    <row r="65" spans="1:25" ht="14.4" x14ac:dyDescent="0.3">
      <c r="A65" s="1">
        <f t="shared" si="1"/>
        <v>62</v>
      </c>
      <c r="B65" s="3">
        <v>194</v>
      </c>
      <c r="C65" s="37" t="s">
        <v>504</v>
      </c>
      <c r="D65" s="8" t="s">
        <v>505</v>
      </c>
      <c r="E65" s="37" t="s">
        <v>34</v>
      </c>
      <c r="F65" s="8" t="s">
        <v>24</v>
      </c>
      <c r="G65" s="37" t="s">
        <v>177</v>
      </c>
      <c r="H65" s="9">
        <v>2.0299999999999998</v>
      </c>
      <c r="I65" s="87"/>
      <c r="J65" s="88"/>
    </row>
    <row r="66" spans="1:25" ht="14.4" x14ac:dyDescent="0.3">
      <c r="A66" s="1">
        <v>1</v>
      </c>
      <c r="B66" s="3">
        <v>91</v>
      </c>
      <c r="C66" s="37" t="s">
        <v>232</v>
      </c>
      <c r="D66" s="8" t="s">
        <v>264</v>
      </c>
      <c r="E66" s="37" t="s">
        <v>182</v>
      </c>
      <c r="F66" s="8" t="s">
        <v>24</v>
      </c>
      <c r="G66" s="37" t="s">
        <v>177</v>
      </c>
      <c r="H66" s="9">
        <v>1.78</v>
      </c>
      <c r="I66" s="87"/>
      <c r="J66" s="88"/>
    </row>
    <row r="67" spans="1:25" ht="14.4" x14ac:dyDescent="0.3">
      <c r="A67" s="1">
        <v>1</v>
      </c>
      <c r="B67" s="3">
        <v>340</v>
      </c>
      <c r="C67" s="37" t="s">
        <v>356</v>
      </c>
      <c r="D67" s="8" t="s">
        <v>357</v>
      </c>
      <c r="E67" s="37" t="s">
        <v>182</v>
      </c>
      <c r="F67" s="8" t="s">
        <v>25</v>
      </c>
      <c r="G67" s="37" t="s">
        <v>159</v>
      </c>
      <c r="H67" s="9">
        <v>4.29</v>
      </c>
      <c r="I67" s="87">
        <v>1</v>
      </c>
      <c r="J67" s="88"/>
      <c r="K67" s="32">
        <v>8</v>
      </c>
    </row>
    <row r="68" spans="1:25" ht="14.4" x14ac:dyDescent="0.3">
      <c r="A68" s="1">
        <f t="shared" si="0"/>
        <v>2</v>
      </c>
      <c r="B68" s="3">
        <v>208</v>
      </c>
      <c r="C68" s="36" t="s">
        <v>521</v>
      </c>
      <c r="D68" s="16" t="s">
        <v>522</v>
      </c>
      <c r="E68" s="36" t="s">
        <v>32</v>
      </c>
      <c r="F68" s="16" t="s">
        <v>25</v>
      </c>
      <c r="G68" s="36" t="s">
        <v>159</v>
      </c>
      <c r="H68" s="9">
        <v>4.2699999999999996</v>
      </c>
      <c r="I68" s="87">
        <v>2</v>
      </c>
      <c r="J68" s="88"/>
      <c r="N68" s="1">
        <v>6</v>
      </c>
    </row>
    <row r="69" spans="1:25" ht="14.4" x14ac:dyDescent="0.3">
      <c r="A69" s="1">
        <f t="shared" si="0"/>
        <v>3</v>
      </c>
      <c r="B69" s="3">
        <v>100</v>
      </c>
      <c r="C69" s="37" t="s">
        <v>332</v>
      </c>
      <c r="D69" s="8" t="s">
        <v>331</v>
      </c>
      <c r="E69" s="37" t="s">
        <v>182</v>
      </c>
      <c r="F69" s="8" t="s">
        <v>25</v>
      </c>
      <c r="G69" s="37" t="s">
        <v>159</v>
      </c>
      <c r="H69" s="9">
        <v>4.21</v>
      </c>
      <c r="I69" s="87"/>
      <c r="J69" s="88">
        <v>1</v>
      </c>
      <c r="U69" s="32">
        <v>7</v>
      </c>
    </row>
    <row r="70" spans="1:25" ht="14.4" x14ac:dyDescent="0.3">
      <c r="A70" s="1">
        <f t="shared" ref="A70:A133" si="2">A69+1</f>
        <v>4</v>
      </c>
      <c r="B70" s="3">
        <v>171</v>
      </c>
      <c r="C70" s="37" t="s">
        <v>200</v>
      </c>
      <c r="D70" s="8" t="s">
        <v>475</v>
      </c>
      <c r="E70" s="37" t="s">
        <v>34</v>
      </c>
      <c r="F70" s="8" t="s">
        <v>25</v>
      </c>
      <c r="G70" s="37" t="s">
        <v>159</v>
      </c>
      <c r="H70" s="9">
        <v>4.13</v>
      </c>
      <c r="I70" s="87">
        <v>3</v>
      </c>
      <c r="J70" s="88"/>
      <c r="M70" s="32">
        <v>5</v>
      </c>
    </row>
    <row r="71" spans="1:25" ht="14.4" x14ac:dyDescent="0.3">
      <c r="A71" s="1">
        <f t="shared" si="2"/>
        <v>5</v>
      </c>
      <c r="B71" s="3">
        <v>252</v>
      </c>
      <c r="C71" s="37" t="s">
        <v>160</v>
      </c>
      <c r="D71" s="8" t="s">
        <v>161</v>
      </c>
      <c r="E71" s="37" t="s">
        <v>33</v>
      </c>
      <c r="F71" s="8" t="s">
        <v>25</v>
      </c>
      <c r="G71" s="37" t="s">
        <v>159</v>
      </c>
      <c r="H71" s="9">
        <v>3.94</v>
      </c>
      <c r="I71" s="87">
        <v>4</v>
      </c>
      <c r="J71" s="88"/>
      <c r="O71" s="32">
        <v>4</v>
      </c>
    </row>
    <row r="72" spans="1:25" ht="14.4" x14ac:dyDescent="0.3">
      <c r="A72" s="1">
        <f t="shared" si="2"/>
        <v>6</v>
      </c>
      <c r="B72" s="3">
        <v>254</v>
      </c>
      <c r="C72" s="37" t="s">
        <v>163</v>
      </c>
      <c r="D72" s="8" t="s">
        <v>164</v>
      </c>
      <c r="E72" s="37" t="s">
        <v>33</v>
      </c>
      <c r="F72" s="8" t="s">
        <v>25</v>
      </c>
      <c r="G72" s="37" t="s">
        <v>159</v>
      </c>
      <c r="H72" s="9">
        <v>3.91</v>
      </c>
      <c r="I72" s="87"/>
      <c r="J72" s="88">
        <v>2</v>
      </c>
      <c r="Y72" s="32">
        <v>5</v>
      </c>
    </row>
    <row r="73" spans="1:25" ht="14.4" x14ac:dyDescent="0.3">
      <c r="A73" s="1">
        <f t="shared" si="2"/>
        <v>7</v>
      </c>
      <c r="B73" s="3">
        <v>346</v>
      </c>
      <c r="C73" s="37" t="s">
        <v>365</v>
      </c>
      <c r="D73" s="8" t="s">
        <v>366</v>
      </c>
      <c r="E73" s="37" t="s">
        <v>182</v>
      </c>
      <c r="F73" s="8" t="s">
        <v>25</v>
      </c>
      <c r="G73" s="37" t="s">
        <v>159</v>
      </c>
      <c r="H73" s="9">
        <v>3.88</v>
      </c>
      <c r="I73" s="87"/>
      <c r="J73" s="88"/>
    </row>
    <row r="74" spans="1:25" ht="14.4" x14ac:dyDescent="0.3">
      <c r="A74" s="1">
        <f t="shared" si="2"/>
        <v>8</v>
      </c>
      <c r="B74" s="3">
        <v>366</v>
      </c>
      <c r="C74" s="37" t="s">
        <v>391</v>
      </c>
      <c r="D74" s="8" t="s">
        <v>392</v>
      </c>
      <c r="E74" s="37" t="s">
        <v>182</v>
      </c>
      <c r="F74" s="8" t="s">
        <v>25</v>
      </c>
      <c r="G74" s="37" t="s">
        <v>159</v>
      </c>
      <c r="H74" s="9">
        <v>3.74</v>
      </c>
      <c r="I74" s="87"/>
      <c r="J74" s="88"/>
    </row>
    <row r="75" spans="1:25" ht="14.4" x14ac:dyDescent="0.3">
      <c r="A75" s="1">
        <f t="shared" si="2"/>
        <v>9</v>
      </c>
      <c r="B75" s="3">
        <v>175</v>
      </c>
      <c r="C75" s="37" t="s">
        <v>481</v>
      </c>
      <c r="D75" s="8" t="s">
        <v>482</v>
      </c>
      <c r="E75" s="37" t="s">
        <v>34</v>
      </c>
      <c r="F75" s="8" t="s">
        <v>25</v>
      </c>
      <c r="G75" s="37" t="s">
        <v>159</v>
      </c>
      <c r="H75" s="9">
        <v>3.74</v>
      </c>
      <c r="I75" s="87"/>
      <c r="J75" s="88">
        <v>3</v>
      </c>
      <c r="W75" s="32">
        <v>4</v>
      </c>
    </row>
    <row r="76" spans="1:25" ht="14.4" x14ac:dyDescent="0.3">
      <c r="A76" s="1">
        <f t="shared" si="2"/>
        <v>10</v>
      </c>
      <c r="B76" s="3">
        <v>47</v>
      </c>
      <c r="C76" s="37" t="s">
        <v>249</v>
      </c>
      <c r="D76" s="8" t="s">
        <v>250</v>
      </c>
      <c r="E76" s="37" t="s">
        <v>182</v>
      </c>
      <c r="F76" s="8" t="s">
        <v>25</v>
      </c>
      <c r="G76" s="37" t="s">
        <v>159</v>
      </c>
      <c r="H76" s="9">
        <v>3.65</v>
      </c>
      <c r="I76" s="87"/>
      <c r="J76" s="88"/>
    </row>
    <row r="77" spans="1:25" ht="14.4" x14ac:dyDescent="0.3">
      <c r="A77" s="1">
        <f t="shared" si="2"/>
        <v>11</v>
      </c>
      <c r="B77" s="3">
        <v>16</v>
      </c>
      <c r="C77" s="37" t="s">
        <v>204</v>
      </c>
      <c r="D77" s="8" t="s">
        <v>203</v>
      </c>
      <c r="E77" s="37" t="s">
        <v>182</v>
      </c>
      <c r="F77" s="8" t="s">
        <v>25</v>
      </c>
      <c r="G77" s="37" t="s">
        <v>159</v>
      </c>
      <c r="H77" s="9">
        <v>3.44</v>
      </c>
      <c r="I77" s="87"/>
      <c r="J77" s="88"/>
    </row>
    <row r="78" spans="1:25" ht="14.4" x14ac:dyDescent="0.3">
      <c r="A78" s="1">
        <f t="shared" si="2"/>
        <v>12</v>
      </c>
      <c r="B78" s="3">
        <v>13</v>
      </c>
      <c r="C78" s="37" t="s">
        <v>171</v>
      </c>
      <c r="D78" s="8" t="s">
        <v>199</v>
      </c>
      <c r="E78" s="37" t="s">
        <v>182</v>
      </c>
      <c r="F78" s="8" t="s">
        <v>25</v>
      </c>
      <c r="G78" s="37" t="s">
        <v>159</v>
      </c>
      <c r="H78" s="9">
        <v>3.43</v>
      </c>
      <c r="I78" s="87"/>
      <c r="J78" s="88"/>
    </row>
    <row r="79" spans="1:25" ht="14.4" x14ac:dyDescent="0.3">
      <c r="A79" s="1">
        <f t="shared" si="2"/>
        <v>13</v>
      </c>
      <c r="B79" s="3">
        <v>19</v>
      </c>
      <c r="C79" s="37" t="s">
        <v>200</v>
      </c>
      <c r="D79" s="8" t="s">
        <v>206</v>
      </c>
      <c r="E79" s="37" t="s">
        <v>182</v>
      </c>
      <c r="F79" s="8" t="s">
        <v>25</v>
      </c>
      <c r="G79" s="37" t="s">
        <v>159</v>
      </c>
      <c r="H79" s="9">
        <v>3.41</v>
      </c>
      <c r="I79" s="87"/>
      <c r="J79" s="88"/>
    </row>
    <row r="80" spans="1:25" ht="14.4" x14ac:dyDescent="0.3">
      <c r="A80" s="1">
        <f t="shared" si="2"/>
        <v>14</v>
      </c>
      <c r="B80" s="3">
        <v>251</v>
      </c>
      <c r="C80" s="37" t="s">
        <v>157</v>
      </c>
      <c r="D80" s="8" t="s">
        <v>158</v>
      </c>
      <c r="E80" s="37" t="s">
        <v>33</v>
      </c>
      <c r="F80" s="8" t="s">
        <v>25</v>
      </c>
      <c r="G80" s="37" t="s">
        <v>159</v>
      </c>
      <c r="H80" s="9">
        <v>3.36</v>
      </c>
      <c r="I80" s="87"/>
      <c r="J80" s="88"/>
    </row>
    <row r="81" spans="1:23" ht="14.4" x14ac:dyDescent="0.3">
      <c r="A81" s="1">
        <f t="shared" si="2"/>
        <v>15</v>
      </c>
      <c r="B81" s="3">
        <v>327</v>
      </c>
      <c r="C81" s="37" t="s">
        <v>335</v>
      </c>
      <c r="D81" s="8" t="s">
        <v>336</v>
      </c>
      <c r="E81" s="37" t="s">
        <v>182</v>
      </c>
      <c r="F81" s="8" t="s">
        <v>25</v>
      </c>
      <c r="G81" s="37" t="s">
        <v>159</v>
      </c>
      <c r="H81" s="9">
        <v>3.34</v>
      </c>
      <c r="I81" s="87"/>
      <c r="J81" s="88"/>
    </row>
    <row r="82" spans="1:23" ht="14.4" x14ac:dyDescent="0.3">
      <c r="A82" s="1">
        <f t="shared" si="2"/>
        <v>16</v>
      </c>
      <c r="B82" s="3">
        <v>85</v>
      </c>
      <c r="C82" s="37" t="s">
        <v>223</v>
      </c>
      <c r="D82" s="8" t="s">
        <v>314</v>
      </c>
      <c r="E82" s="37" t="s">
        <v>182</v>
      </c>
      <c r="F82" s="8" t="s">
        <v>25</v>
      </c>
      <c r="G82" s="37" t="s">
        <v>159</v>
      </c>
      <c r="H82" s="9">
        <v>3.3</v>
      </c>
      <c r="I82" s="87"/>
      <c r="J82" s="88"/>
    </row>
    <row r="83" spans="1:23" ht="14.4" x14ac:dyDescent="0.3">
      <c r="A83" s="1">
        <f t="shared" si="2"/>
        <v>17</v>
      </c>
      <c r="B83" s="3">
        <v>3</v>
      </c>
      <c r="C83" s="37" t="s">
        <v>183</v>
      </c>
      <c r="D83" s="8" t="s">
        <v>184</v>
      </c>
      <c r="E83" s="37" t="s">
        <v>182</v>
      </c>
      <c r="F83" s="8" t="s">
        <v>25</v>
      </c>
      <c r="G83" s="37" t="s">
        <v>159</v>
      </c>
      <c r="H83" s="9">
        <v>3.24</v>
      </c>
      <c r="I83" s="87"/>
      <c r="J83" s="88"/>
    </row>
    <row r="84" spans="1:23" ht="14.4" x14ac:dyDescent="0.3">
      <c r="A84" s="1">
        <f t="shared" si="2"/>
        <v>18</v>
      </c>
      <c r="B84" s="3">
        <v>38</v>
      </c>
      <c r="C84" s="37" t="s">
        <v>235</v>
      </c>
      <c r="D84" s="8" t="s">
        <v>236</v>
      </c>
      <c r="E84" s="37" t="s">
        <v>182</v>
      </c>
      <c r="F84" s="8" t="s">
        <v>25</v>
      </c>
      <c r="G84" s="37" t="s">
        <v>159</v>
      </c>
      <c r="H84" s="9">
        <v>3.23</v>
      </c>
      <c r="I84" s="87"/>
      <c r="J84" s="88"/>
    </row>
    <row r="85" spans="1:23" ht="14.4" x14ac:dyDescent="0.3">
      <c r="A85" s="1">
        <f t="shared" si="2"/>
        <v>19</v>
      </c>
      <c r="B85" s="3">
        <v>11</v>
      </c>
      <c r="C85" s="37" t="s">
        <v>197</v>
      </c>
      <c r="D85" s="8" t="s">
        <v>198</v>
      </c>
      <c r="E85" s="37" t="s">
        <v>182</v>
      </c>
      <c r="F85" s="8" t="s">
        <v>25</v>
      </c>
      <c r="G85" s="37" t="s">
        <v>159</v>
      </c>
      <c r="H85" s="9">
        <v>3.17</v>
      </c>
      <c r="I85" s="87"/>
      <c r="J85" s="88"/>
    </row>
    <row r="86" spans="1:23" ht="14.4" x14ac:dyDescent="0.3">
      <c r="A86" s="1">
        <f t="shared" si="2"/>
        <v>20</v>
      </c>
      <c r="B86" s="3">
        <v>115</v>
      </c>
      <c r="C86" s="37" t="s">
        <v>290</v>
      </c>
      <c r="D86" s="8" t="s">
        <v>438</v>
      </c>
      <c r="E86" s="37" t="s">
        <v>31</v>
      </c>
      <c r="F86" s="8" t="s">
        <v>25</v>
      </c>
      <c r="G86" s="37" t="s">
        <v>159</v>
      </c>
      <c r="H86" s="9">
        <v>3.06</v>
      </c>
      <c r="I86" s="87">
        <v>5</v>
      </c>
      <c r="J86" s="88"/>
      <c r="L86" s="1">
        <v>3</v>
      </c>
    </row>
    <row r="87" spans="1:23" ht="14.4" x14ac:dyDescent="0.3">
      <c r="A87" s="1">
        <f t="shared" si="2"/>
        <v>21</v>
      </c>
      <c r="B87" s="3">
        <v>76</v>
      </c>
      <c r="C87" s="37" t="s">
        <v>299</v>
      </c>
      <c r="D87" s="8" t="s">
        <v>300</v>
      </c>
      <c r="E87" s="37" t="s">
        <v>182</v>
      </c>
      <c r="F87" s="8" t="s">
        <v>25</v>
      </c>
      <c r="G87" s="37" t="s">
        <v>159</v>
      </c>
      <c r="H87" s="9">
        <v>2.97</v>
      </c>
      <c r="I87" s="87"/>
      <c r="J87" s="88"/>
    </row>
    <row r="88" spans="1:23" ht="14.4" x14ac:dyDescent="0.3">
      <c r="A88" s="1">
        <f t="shared" si="2"/>
        <v>22</v>
      </c>
      <c r="B88" s="3">
        <v>162</v>
      </c>
      <c r="C88" s="37" t="s">
        <v>464</v>
      </c>
      <c r="D88" s="8" t="s">
        <v>463</v>
      </c>
      <c r="E88" s="37" t="s">
        <v>34</v>
      </c>
      <c r="F88" s="8" t="s">
        <v>25</v>
      </c>
      <c r="G88" s="37" t="s">
        <v>159</v>
      </c>
      <c r="H88" s="9">
        <v>2.89</v>
      </c>
      <c r="I88" s="87"/>
      <c r="J88" s="88"/>
    </row>
    <row r="89" spans="1:23" ht="14.4" x14ac:dyDescent="0.3">
      <c r="A89" s="1">
        <f t="shared" si="2"/>
        <v>23</v>
      </c>
      <c r="B89" s="3">
        <v>329</v>
      </c>
      <c r="C89" s="37" t="s">
        <v>339</v>
      </c>
      <c r="D89" s="8" t="s">
        <v>340</v>
      </c>
      <c r="E89" s="37" t="s">
        <v>182</v>
      </c>
      <c r="F89" s="8" t="s">
        <v>25</v>
      </c>
      <c r="G89" s="37" t="s">
        <v>159</v>
      </c>
      <c r="H89" s="9">
        <v>2.83</v>
      </c>
      <c r="I89" s="87"/>
      <c r="J89" s="88"/>
    </row>
    <row r="90" spans="1:23" ht="14.4" x14ac:dyDescent="0.3">
      <c r="A90" s="1">
        <f t="shared" si="2"/>
        <v>24</v>
      </c>
      <c r="B90" s="3">
        <v>174</v>
      </c>
      <c r="C90" s="37" t="s">
        <v>479</v>
      </c>
      <c r="D90" s="8" t="s">
        <v>480</v>
      </c>
      <c r="E90" s="37" t="s">
        <v>34</v>
      </c>
      <c r="F90" s="8" t="s">
        <v>25</v>
      </c>
      <c r="G90" s="37" t="s">
        <v>159</v>
      </c>
      <c r="H90" s="9">
        <v>2.74</v>
      </c>
      <c r="I90" s="87"/>
      <c r="J90" s="88"/>
    </row>
    <row r="91" spans="1:23" ht="14.4" x14ac:dyDescent="0.3">
      <c r="A91" s="1">
        <f t="shared" si="2"/>
        <v>25</v>
      </c>
      <c r="B91" s="3">
        <v>289</v>
      </c>
      <c r="C91" s="37" t="s">
        <v>552</v>
      </c>
      <c r="D91" s="8" t="s">
        <v>179</v>
      </c>
      <c r="E91" s="37" t="s">
        <v>30</v>
      </c>
      <c r="F91" s="8" t="s">
        <v>25</v>
      </c>
      <c r="G91" s="37" t="s">
        <v>159</v>
      </c>
      <c r="H91" s="9">
        <v>2.0099999999999998</v>
      </c>
      <c r="I91" s="87">
        <v>6</v>
      </c>
      <c r="J91" s="88"/>
      <c r="P91" s="1">
        <v>2</v>
      </c>
    </row>
    <row r="92" spans="1:23" ht="14.4" x14ac:dyDescent="0.3">
      <c r="A92" s="1">
        <f t="shared" si="2"/>
        <v>26</v>
      </c>
      <c r="B92" s="3">
        <v>290</v>
      </c>
      <c r="C92" s="37" t="s">
        <v>553</v>
      </c>
      <c r="D92" s="8" t="s">
        <v>554</v>
      </c>
      <c r="E92" s="37" t="s">
        <v>30</v>
      </c>
      <c r="F92" s="8" t="s">
        <v>25</v>
      </c>
      <c r="G92" s="37" t="s">
        <v>159</v>
      </c>
      <c r="H92" s="9">
        <v>1.97</v>
      </c>
      <c r="I92" s="87"/>
      <c r="J92" s="88">
        <v>4</v>
      </c>
      <c r="W92" s="32">
        <v>3</v>
      </c>
    </row>
    <row r="93" spans="1:23" ht="14.4" x14ac:dyDescent="0.3">
      <c r="A93" s="1">
        <v>1</v>
      </c>
      <c r="B93" s="3">
        <v>201</v>
      </c>
      <c r="C93" s="36" t="s">
        <v>513</v>
      </c>
      <c r="D93" s="16" t="s">
        <v>514</v>
      </c>
      <c r="E93" s="36" t="s">
        <v>32</v>
      </c>
      <c r="F93" s="16" t="s">
        <v>26</v>
      </c>
      <c r="G93" s="36" t="s">
        <v>177</v>
      </c>
      <c r="H93" s="9">
        <v>5.08</v>
      </c>
      <c r="I93" s="87">
        <v>1</v>
      </c>
      <c r="J93" s="88"/>
      <c r="N93" s="1">
        <v>8</v>
      </c>
    </row>
    <row r="94" spans="1:23" ht="14.4" x14ac:dyDescent="0.3">
      <c r="A94" s="1">
        <f t="shared" si="2"/>
        <v>2</v>
      </c>
      <c r="B94" s="3">
        <v>117</v>
      </c>
      <c r="C94" s="37" t="s">
        <v>441</v>
      </c>
      <c r="D94" s="8" t="s">
        <v>442</v>
      </c>
      <c r="E94" s="37" t="s">
        <v>31</v>
      </c>
      <c r="F94" s="8" t="s">
        <v>26</v>
      </c>
      <c r="G94" s="37" t="s">
        <v>177</v>
      </c>
      <c r="H94" s="9">
        <v>4.1900000000000004</v>
      </c>
      <c r="I94" s="87">
        <v>2</v>
      </c>
      <c r="J94" s="88"/>
      <c r="L94" s="1">
        <v>6</v>
      </c>
    </row>
    <row r="95" spans="1:23" ht="14.4" x14ac:dyDescent="0.3">
      <c r="A95" s="1">
        <f t="shared" si="2"/>
        <v>3</v>
      </c>
      <c r="B95" s="3">
        <v>377</v>
      </c>
      <c r="C95" s="37" t="s">
        <v>269</v>
      </c>
      <c r="D95" s="8" t="s">
        <v>408</v>
      </c>
      <c r="E95" s="37" t="s">
        <v>182</v>
      </c>
      <c r="F95" s="8" t="s">
        <v>26</v>
      </c>
      <c r="G95" s="37" t="s">
        <v>177</v>
      </c>
      <c r="H95" s="9">
        <v>4.18</v>
      </c>
      <c r="I95" s="87">
        <v>3</v>
      </c>
      <c r="J95" s="88"/>
      <c r="K95" s="32">
        <v>5</v>
      </c>
    </row>
    <row r="96" spans="1:23" ht="14.4" x14ac:dyDescent="0.3">
      <c r="A96" s="1">
        <f t="shared" si="2"/>
        <v>4</v>
      </c>
      <c r="B96" s="3">
        <v>376</v>
      </c>
      <c r="C96" s="37" t="s">
        <v>407</v>
      </c>
      <c r="D96" s="8" t="s">
        <v>408</v>
      </c>
      <c r="E96" s="37" t="s">
        <v>182</v>
      </c>
      <c r="F96" s="8" t="s">
        <v>26</v>
      </c>
      <c r="G96" s="37" t="s">
        <v>177</v>
      </c>
      <c r="H96" s="9">
        <v>4.05</v>
      </c>
      <c r="I96" s="87"/>
      <c r="J96" s="88">
        <v>1</v>
      </c>
      <c r="U96" s="32">
        <v>7</v>
      </c>
    </row>
    <row r="97" spans="1:26" ht="14.4" x14ac:dyDescent="0.3">
      <c r="A97" s="1">
        <f t="shared" si="2"/>
        <v>5</v>
      </c>
      <c r="B97" s="3">
        <v>110</v>
      </c>
      <c r="C97" s="37" t="s">
        <v>433</v>
      </c>
      <c r="D97" s="8" t="s">
        <v>434</v>
      </c>
      <c r="E97" s="37" t="s">
        <v>31</v>
      </c>
      <c r="F97" s="8" t="s">
        <v>26</v>
      </c>
      <c r="G97" s="37" t="s">
        <v>177</v>
      </c>
      <c r="H97" s="9">
        <v>4.03</v>
      </c>
      <c r="I97" s="87"/>
      <c r="J97" s="88">
        <v>2</v>
      </c>
      <c r="V97" s="1">
        <v>5</v>
      </c>
    </row>
    <row r="98" spans="1:26" ht="14.4" x14ac:dyDescent="0.3">
      <c r="A98" s="1">
        <f t="shared" si="2"/>
        <v>6</v>
      </c>
      <c r="B98" s="3">
        <v>166</v>
      </c>
      <c r="C98" s="37" t="s">
        <v>469</v>
      </c>
      <c r="D98" s="8" t="s">
        <v>470</v>
      </c>
      <c r="E98" s="37" t="s">
        <v>34</v>
      </c>
      <c r="F98" s="8" t="s">
        <v>26</v>
      </c>
      <c r="G98" s="37" t="s">
        <v>177</v>
      </c>
      <c r="H98" s="9">
        <v>3.81</v>
      </c>
      <c r="I98" s="87">
        <v>4</v>
      </c>
      <c r="J98" s="88"/>
      <c r="M98" s="32">
        <v>4</v>
      </c>
    </row>
    <row r="99" spans="1:26" ht="14.4" x14ac:dyDescent="0.3">
      <c r="A99" s="1">
        <f t="shared" si="2"/>
        <v>7</v>
      </c>
      <c r="B99" s="3">
        <v>191</v>
      </c>
      <c r="C99" s="37" t="s">
        <v>499</v>
      </c>
      <c r="D99" s="8" t="s">
        <v>500</v>
      </c>
      <c r="E99" s="37" t="s">
        <v>34</v>
      </c>
      <c r="F99" s="8" t="s">
        <v>26</v>
      </c>
      <c r="G99" s="37" t="s">
        <v>177</v>
      </c>
      <c r="H99" s="9">
        <v>3.75</v>
      </c>
      <c r="I99" s="87"/>
      <c r="J99" s="88">
        <v>3</v>
      </c>
      <c r="W99" s="32">
        <v>4</v>
      </c>
    </row>
    <row r="100" spans="1:26" ht="14.4" x14ac:dyDescent="0.3">
      <c r="A100" s="1">
        <f t="shared" si="2"/>
        <v>8</v>
      </c>
      <c r="B100" s="3">
        <v>54</v>
      </c>
      <c r="C100" s="37" t="s">
        <v>260</v>
      </c>
      <c r="D100" s="8" t="s">
        <v>261</v>
      </c>
      <c r="E100" s="37" t="s">
        <v>182</v>
      </c>
      <c r="F100" s="8" t="s">
        <v>26</v>
      </c>
      <c r="G100" s="37" t="s">
        <v>177</v>
      </c>
      <c r="H100" s="9">
        <v>3.72</v>
      </c>
      <c r="I100" s="87"/>
      <c r="J100" s="88"/>
    </row>
    <row r="101" spans="1:26" ht="14.4" x14ac:dyDescent="0.3">
      <c r="A101" s="1">
        <f t="shared" si="2"/>
        <v>9</v>
      </c>
      <c r="B101" s="3">
        <v>176</v>
      </c>
      <c r="C101" s="37" t="s">
        <v>269</v>
      </c>
      <c r="D101" s="8" t="s">
        <v>483</v>
      </c>
      <c r="E101" s="37" t="s">
        <v>34</v>
      </c>
      <c r="F101" s="8" t="s">
        <v>26</v>
      </c>
      <c r="G101" s="37" t="s">
        <v>177</v>
      </c>
      <c r="H101" s="9">
        <v>3.71</v>
      </c>
      <c r="I101" s="87"/>
      <c r="J101" s="88"/>
    </row>
    <row r="102" spans="1:26" ht="14.4" x14ac:dyDescent="0.3">
      <c r="A102" s="1">
        <f t="shared" si="2"/>
        <v>10</v>
      </c>
      <c r="B102" s="3">
        <v>86</v>
      </c>
      <c r="C102" s="37" t="s">
        <v>315</v>
      </c>
      <c r="D102" s="8" t="s">
        <v>316</v>
      </c>
      <c r="E102" s="37" t="s">
        <v>182</v>
      </c>
      <c r="F102" s="8" t="s">
        <v>26</v>
      </c>
      <c r="G102" s="37" t="s">
        <v>177</v>
      </c>
      <c r="H102" s="9">
        <v>3.69</v>
      </c>
      <c r="I102" s="87"/>
      <c r="J102" s="88"/>
    </row>
    <row r="103" spans="1:26" ht="14.4" x14ac:dyDescent="0.3">
      <c r="A103" s="1">
        <f t="shared" si="2"/>
        <v>11</v>
      </c>
      <c r="B103" s="3">
        <v>94</v>
      </c>
      <c r="C103" s="37" t="s">
        <v>321</v>
      </c>
      <c r="D103" s="8" t="s">
        <v>322</v>
      </c>
      <c r="E103" s="37" t="s">
        <v>182</v>
      </c>
      <c r="F103" s="8" t="s">
        <v>26</v>
      </c>
      <c r="G103" s="37" t="s">
        <v>177</v>
      </c>
      <c r="H103" s="9">
        <v>3.64</v>
      </c>
      <c r="I103" s="87"/>
      <c r="J103" s="88"/>
    </row>
    <row r="104" spans="1:26" ht="14.4" x14ac:dyDescent="0.3">
      <c r="A104" s="1">
        <f t="shared" si="2"/>
        <v>12</v>
      </c>
      <c r="B104" s="3">
        <v>52</v>
      </c>
      <c r="C104" s="37" t="s">
        <v>217</v>
      </c>
      <c r="D104" s="8" t="s">
        <v>258</v>
      </c>
      <c r="E104" s="37" t="s">
        <v>182</v>
      </c>
      <c r="F104" s="8" t="s">
        <v>26</v>
      </c>
      <c r="G104" s="37" t="s">
        <v>177</v>
      </c>
      <c r="H104" s="9">
        <v>3.64</v>
      </c>
      <c r="I104" s="87"/>
      <c r="J104" s="88"/>
    </row>
    <row r="105" spans="1:26" ht="14.4" x14ac:dyDescent="0.3">
      <c r="A105" s="1">
        <f t="shared" si="2"/>
        <v>13</v>
      </c>
      <c r="B105" s="3">
        <v>119</v>
      </c>
      <c r="C105" s="37" t="s">
        <v>444</v>
      </c>
      <c r="D105" s="8" t="s">
        <v>445</v>
      </c>
      <c r="E105" s="37" t="s">
        <v>31</v>
      </c>
      <c r="F105" s="8" t="s">
        <v>26</v>
      </c>
      <c r="G105" s="37" t="s">
        <v>177</v>
      </c>
      <c r="H105" s="9">
        <v>3.59</v>
      </c>
      <c r="I105" s="87"/>
      <c r="J105" s="88"/>
    </row>
    <row r="106" spans="1:26" ht="14.4" x14ac:dyDescent="0.3">
      <c r="A106" s="1">
        <f t="shared" si="2"/>
        <v>14</v>
      </c>
      <c r="B106" s="3">
        <v>167</v>
      </c>
      <c r="C106" s="37" t="s">
        <v>471</v>
      </c>
      <c r="D106" s="8" t="s">
        <v>164</v>
      </c>
      <c r="E106" s="37" t="s">
        <v>34</v>
      </c>
      <c r="F106" s="8" t="s">
        <v>26</v>
      </c>
      <c r="G106" s="37" t="s">
        <v>177</v>
      </c>
      <c r="H106" s="9">
        <v>3.57</v>
      </c>
      <c r="I106" s="87"/>
      <c r="J106" s="88"/>
    </row>
    <row r="107" spans="1:26" ht="14.4" x14ac:dyDescent="0.3">
      <c r="A107" s="1">
        <f t="shared" si="2"/>
        <v>15</v>
      </c>
      <c r="B107" s="3">
        <v>293</v>
      </c>
      <c r="C107" s="37" t="s">
        <v>557</v>
      </c>
      <c r="D107" s="8" t="s">
        <v>558</v>
      </c>
      <c r="E107" s="37" t="s">
        <v>30</v>
      </c>
      <c r="F107" s="8" t="s">
        <v>26</v>
      </c>
      <c r="G107" s="37" t="s">
        <v>177</v>
      </c>
      <c r="H107" s="9">
        <v>3.54</v>
      </c>
      <c r="I107" s="87">
        <v>5</v>
      </c>
      <c r="J107" s="88"/>
      <c r="P107" s="1">
        <v>3</v>
      </c>
    </row>
    <row r="108" spans="1:26" ht="14.4" x14ac:dyDescent="0.3">
      <c r="A108" s="1">
        <f t="shared" si="2"/>
        <v>16</v>
      </c>
      <c r="B108" s="3">
        <v>23</v>
      </c>
      <c r="C108" s="37" t="s">
        <v>212</v>
      </c>
      <c r="D108" s="8" t="s">
        <v>213</v>
      </c>
      <c r="E108" s="37" t="s">
        <v>182</v>
      </c>
      <c r="F108" s="8" t="s">
        <v>26</v>
      </c>
      <c r="G108" s="37" t="s">
        <v>177</v>
      </c>
      <c r="H108" s="9">
        <v>3.53</v>
      </c>
      <c r="I108" s="87"/>
      <c r="J108" s="88"/>
    </row>
    <row r="109" spans="1:26" ht="14.4" x14ac:dyDescent="0.3">
      <c r="A109" s="1">
        <f t="shared" si="2"/>
        <v>17</v>
      </c>
      <c r="B109" s="3">
        <v>380</v>
      </c>
      <c r="C109" s="37" t="s">
        <v>252</v>
      </c>
      <c r="D109" s="8" t="s">
        <v>411</v>
      </c>
      <c r="E109" s="37" t="s">
        <v>182</v>
      </c>
      <c r="F109" s="8" t="s">
        <v>26</v>
      </c>
      <c r="G109" s="37" t="s">
        <v>177</v>
      </c>
      <c r="H109" s="9">
        <v>3.43</v>
      </c>
      <c r="I109" s="87"/>
      <c r="J109" s="88"/>
    </row>
    <row r="110" spans="1:26" ht="14.4" x14ac:dyDescent="0.3">
      <c r="A110" s="1">
        <f t="shared" si="2"/>
        <v>18</v>
      </c>
      <c r="B110" s="3">
        <v>182</v>
      </c>
      <c r="C110" s="37" t="s">
        <v>488</v>
      </c>
      <c r="D110" s="8" t="s">
        <v>489</v>
      </c>
      <c r="E110" s="37" t="s">
        <v>34</v>
      </c>
      <c r="F110" s="8" t="s">
        <v>26</v>
      </c>
      <c r="G110" s="37" t="s">
        <v>177</v>
      </c>
      <c r="H110" s="9">
        <v>3.43</v>
      </c>
      <c r="I110" s="87"/>
      <c r="J110" s="88"/>
    </row>
    <row r="111" spans="1:26" ht="14.4" x14ac:dyDescent="0.3">
      <c r="A111" s="1">
        <f t="shared" si="2"/>
        <v>19</v>
      </c>
      <c r="B111" s="3">
        <v>294</v>
      </c>
      <c r="C111" s="37" t="s">
        <v>559</v>
      </c>
      <c r="D111" s="8" t="s">
        <v>558</v>
      </c>
      <c r="E111" s="37" t="s">
        <v>30</v>
      </c>
      <c r="F111" s="8" t="s">
        <v>26</v>
      </c>
      <c r="G111" s="37" t="s">
        <v>177</v>
      </c>
      <c r="H111" s="9">
        <v>3.39</v>
      </c>
      <c r="I111" s="87"/>
      <c r="J111" s="88">
        <v>4</v>
      </c>
      <c r="Z111" s="1">
        <v>3</v>
      </c>
    </row>
    <row r="112" spans="1:26" ht="14.4" x14ac:dyDescent="0.3">
      <c r="A112" s="1">
        <f t="shared" si="2"/>
        <v>20</v>
      </c>
      <c r="B112" s="3">
        <v>160</v>
      </c>
      <c r="C112" s="37" t="s">
        <v>269</v>
      </c>
      <c r="D112" s="8" t="s">
        <v>460</v>
      </c>
      <c r="E112" s="37" t="s">
        <v>34</v>
      </c>
      <c r="F112" s="8" t="s">
        <v>26</v>
      </c>
      <c r="G112" s="37" t="s">
        <v>177</v>
      </c>
      <c r="H112" s="9">
        <v>3.39</v>
      </c>
      <c r="I112" s="87"/>
      <c r="J112" s="88"/>
    </row>
    <row r="113" spans="1:24" ht="14.4" x14ac:dyDescent="0.3">
      <c r="A113" s="1">
        <f t="shared" si="2"/>
        <v>21</v>
      </c>
      <c r="B113" s="3">
        <v>365</v>
      </c>
      <c r="C113" s="37" t="s">
        <v>389</v>
      </c>
      <c r="D113" s="8" t="s">
        <v>390</v>
      </c>
      <c r="E113" s="37" t="s">
        <v>182</v>
      </c>
      <c r="F113" s="8" t="s">
        <v>26</v>
      </c>
      <c r="G113" s="37" t="s">
        <v>177</v>
      </c>
      <c r="H113" s="9">
        <v>3.36</v>
      </c>
      <c r="I113" s="87"/>
      <c r="J113" s="88"/>
    </row>
    <row r="114" spans="1:24" ht="14.4" x14ac:dyDescent="0.3">
      <c r="A114" s="1">
        <f t="shared" si="2"/>
        <v>22</v>
      </c>
      <c r="B114" s="3">
        <v>192</v>
      </c>
      <c r="C114" s="37" t="s">
        <v>501</v>
      </c>
      <c r="D114" s="8" t="s">
        <v>502</v>
      </c>
      <c r="E114" s="37" t="s">
        <v>34</v>
      </c>
      <c r="F114" s="8" t="s">
        <v>26</v>
      </c>
      <c r="G114" s="37" t="s">
        <v>177</v>
      </c>
      <c r="H114" s="9">
        <v>3.35</v>
      </c>
      <c r="I114" s="87"/>
      <c r="J114" s="88"/>
    </row>
    <row r="115" spans="1:24" ht="14.4" x14ac:dyDescent="0.3">
      <c r="A115" s="1">
        <f t="shared" si="2"/>
        <v>23</v>
      </c>
      <c r="B115" s="3">
        <v>151</v>
      </c>
      <c r="C115" s="37" t="s">
        <v>195</v>
      </c>
      <c r="D115" s="8" t="s">
        <v>446</v>
      </c>
      <c r="E115" s="37" t="s">
        <v>34</v>
      </c>
      <c r="F115" s="8" t="s">
        <v>26</v>
      </c>
      <c r="G115" s="37" t="s">
        <v>177</v>
      </c>
      <c r="H115" s="9">
        <v>3.33</v>
      </c>
      <c r="I115" s="87"/>
      <c r="J115" s="88"/>
    </row>
    <row r="116" spans="1:24" ht="14.4" x14ac:dyDescent="0.3">
      <c r="A116" s="1">
        <f t="shared" si="2"/>
        <v>24</v>
      </c>
      <c r="B116" s="3">
        <v>67</v>
      </c>
      <c r="C116" s="37" t="s">
        <v>285</v>
      </c>
      <c r="D116" s="8" t="s">
        <v>286</v>
      </c>
      <c r="E116" s="37" t="s">
        <v>182</v>
      </c>
      <c r="F116" s="8" t="s">
        <v>26</v>
      </c>
      <c r="G116" s="37" t="s">
        <v>177</v>
      </c>
      <c r="H116" s="9">
        <v>3.29</v>
      </c>
      <c r="I116" s="87"/>
      <c r="J116" s="88"/>
    </row>
    <row r="117" spans="1:24" ht="14.4" x14ac:dyDescent="0.3">
      <c r="A117" s="1">
        <f t="shared" si="2"/>
        <v>25</v>
      </c>
      <c r="B117" s="3">
        <v>344</v>
      </c>
      <c r="C117" s="37" t="s">
        <v>363</v>
      </c>
      <c r="D117" s="8" t="s">
        <v>361</v>
      </c>
      <c r="E117" s="37" t="s">
        <v>182</v>
      </c>
      <c r="F117" s="8" t="s">
        <v>26</v>
      </c>
      <c r="G117" s="37" t="s">
        <v>177</v>
      </c>
      <c r="H117" s="9">
        <v>3.27</v>
      </c>
      <c r="I117" s="87"/>
      <c r="J117" s="88"/>
    </row>
    <row r="118" spans="1:24" ht="14.4" x14ac:dyDescent="0.3">
      <c r="A118" s="1">
        <f t="shared" si="2"/>
        <v>26</v>
      </c>
      <c r="B118" s="3">
        <v>328</v>
      </c>
      <c r="C118" s="37" t="s">
        <v>337</v>
      </c>
      <c r="D118" s="8" t="s">
        <v>338</v>
      </c>
      <c r="E118" s="37" t="s">
        <v>182</v>
      </c>
      <c r="F118" s="8" t="s">
        <v>26</v>
      </c>
      <c r="G118" s="37" t="s">
        <v>177</v>
      </c>
      <c r="H118" s="9">
        <v>3.26</v>
      </c>
      <c r="I118" s="87"/>
      <c r="J118" s="88"/>
    </row>
    <row r="119" spans="1:24" ht="14.4" x14ac:dyDescent="0.3">
      <c r="A119" s="1">
        <f t="shared" si="2"/>
        <v>27</v>
      </c>
      <c r="B119" s="3">
        <v>89</v>
      </c>
      <c r="C119" s="37" t="s">
        <v>205</v>
      </c>
      <c r="D119" s="8" t="s">
        <v>318</v>
      </c>
      <c r="E119" s="37" t="s">
        <v>182</v>
      </c>
      <c r="F119" s="8" t="s">
        <v>26</v>
      </c>
      <c r="G119" s="37" t="s">
        <v>177</v>
      </c>
      <c r="H119" s="9">
        <v>3.21</v>
      </c>
      <c r="I119" s="87"/>
      <c r="J119" s="88"/>
    </row>
    <row r="120" spans="1:24" ht="14.4" x14ac:dyDescent="0.3">
      <c r="A120" s="1">
        <f t="shared" si="2"/>
        <v>28</v>
      </c>
      <c r="B120" s="3">
        <v>342</v>
      </c>
      <c r="C120" s="37" t="s">
        <v>360</v>
      </c>
      <c r="D120" s="8" t="s">
        <v>361</v>
      </c>
      <c r="E120" s="37" t="s">
        <v>182</v>
      </c>
      <c r="F120" s="8" t="s">
        <v>26</v>
      </c>
      <c r="G120" s="37" t="s">
        <v>177</v>
      </c>
      <c r="H120" s="9">
        <v>3.21</v>
      </c>
      <c r="I120" s="87"/>
      <c r="J120" s="88"/>
    </row>
    <row r="121" spans="1:24" ht="14.4" x14ac:dyDescent="0.3">
      <c r="A121" s="1">
        <f t="shared" si="2"/>
        <v>29</v>
      </c>
      <c r="B121" s="3">
        <v>202</v>
      </c>
      <c r="C121" s="36" t="s">
        <v>515</v>
      </c>
      <c r="D121" s="16" t="s">
        <v>516</v>
      </c>
      <c r="E121" s="36" t="s">
        <v>32</v>
      </c>
      <c r="F121" s="16" t="s">
        <v>26</v>
      </c>
      <c r="G121" s="36" t="s">
        <v>177</v>
      </c>
      <c r="H121" s="9">
        <v>3.2</v>
      </c>
      <c r="I121" s="87"/>
      <c r="J121" s="88">
        <v>5</v>
      </c>
      <c r="X121" s="1">
        <v>2</v>
      </c>
    </row>
    <row r="122" spans="1:24" ht="14.4" x14ac:dyDescent="0.3">
      <c r="A122" s="1">
        <f t="shared" si="2"/>
        <v>30</v>
      </c>
      <c r="B122" s="3">
        <v>78</v>
      </c>
      <c r="C122" s="37" t="s">
        <v>303</v>
      </c>
      <c r="D122" s="8" t="s">
        <v>304</v>
      </c>
      <c r="E122" s="37" t="s">
        <v>182</v>
      </c>
      <c r="F122" s="8" t="s">
        <v>26</v>
      </c>
      <c r="G122" s="37" t="s">
        <v>177</v>
      </c>
      <c r="H122" s="9">
        <v>3.15</v>
      </c>
      <c r="I122" s="87"/>
      <c r="J122" s="88"/>
    </row>
    <row r="123" spans="1:24" ht="14.4" x14ac:dyDescent="0.3">
      <c r="A123" s="1">
        <f t="shared" si="2"/>
        <v>31</v>
      </c>
      <c r="B123" s="3">
        <v>118</v>
      </c>
      <c r="C123" s="37" t="s">
        <v>443</v>
      </c>
      <c r="D123" s="8" t="s">
        <v>410</v>
      </c>
      <c r="E123" s="37" t="s">
        <v>31</v>
      </c>
      <c r="F123" s="8" t="s">
        <v>26</v>
      </c>
      <c r="G123" s="37" t="s">
        <v>177</v>
      </c>
      <c r="H123" s="9">
        <v>3.15</v>
      </c>
      <c r="I123" s="87"/>
      <c r="J123" s="88"/>
    </row>
    <row r="124" spans="1:24" ht="14.4" x14ac:dyDescent="0.3">
      <c r="A124" s="1">
        <f t="shared" si="2"/>
        <v>32</v>
      </c>
      <c r="B124" s="3">
        <v>8</v>
      </c>
      <c r="C124" s="37" t="s">
        <v>192</v>
      </c>
      <c r="D124" s="8" t="s">
        <v>193</v>
      </c>
      <c r="E124" s="37" t="s">
        <v>182</v>
      </c>
      <c r="F124" s="8" t="s">
        <v>26</v>
      </c>
      <c r="G124" s="37" t="s">
        <v>177</v>
      </c>
      <c r="H124" s="9">
        <v>3.13</v>
      </c>
      <c r="I124" s="87"/>
      <c r="J124" s="88"/>
    </row>
    <row r="125" spans="1:24" ht="14.4" x14ac:dyDescent="0.3">
      <c r="A125" s="1">
        <f t="shared" si="2"/>
        <v>33</v>
      </c>
      <c r="B125" s="3">
        <v>190</v>
      </c>
      <c r="C125" s="37" t="s">
        <v>497</v>
      </c>
      <c r="D125" s="8" t="s">
        <v>498</v>
      </c>
      <c r="E125" s="37" t="s">
        <v>34</v>
      </c>
      <c r="F125" s="8" t="s">
        <v>26</v>
      </c>
      <c r="G125" s="37" t="s">
        <v>177</v>
      </c>
      <c r="H125" s="9">
        <v>3.03</v>
      </c>
      <c r="I125" s="87"/>
      <c r="J125" s="88"/>
    </row>
    <row r="126" spans="1:24" ht="14.4" x14ac:dyDescent="0.3">
      <c r="A126" s="1">
        <f t="shared" si="2"/>
        <v>34</v>
      </c>
      <c r="B126" s="3">
        <v>168</v>
      </c>
      <c r="C126" s="37" t="s">
        <v>472</v>
      </c>
      <c r="D126" s="8" t="s">
        <v>473</v>
      </c>
      <c r="E126" s="37" t="s">
        <v>34</v>
      </c>
      <c r="F126" s="8" t="s">
        <v>26</v>
      </c>
      <c r="G126" s="37" t="s">
        <v>177</v>
      </c>
      <c r="H126" s="9">
        <v>3.01</v>
      </c>
      <c r="I126" s="87"/>
      <c r="J126" s="88"/>
    </row>
    <row r="127" spans="1:24" ht="14.4" x14ac:dyDescent="0.3">
      <c r="A127" s="1">
        <f t="shared" si="2"/>
        <v>35</v>
      </c>
      <c r="B127" s="3">
        <v>295</v>
      </c>
      <c r="C127" s="37" t="s">
        <v>560</v>
      </c>
      <c r="D127" s="8" t="s">
        <v>561</v>
      </c>
      <c r="E127" s="37" t="s">
        <v>30</v>
      </c>
      <c r="F127" s="8" t="s">
        <v>26</v>
      </c>
      <c r="G127" s="37" t="s">
        <v>177</v>
      </c>
      <c r="H127" s="9">
        <v>2.77</v>
      </c>
      <c r="I127" s="87"/>
      <c r="J127" s="88"/>
    </row>
    <row r="128" spans="1:24" ht="14.4" x14ac:dyDescent="0.3">
      <c r="A128" s="1">
        <f t="shared" si="2"/>
        <v>36</v>
      </c>
      <c r="B128" s="3">
        <v>359</v>
      </c>
      <c r="C128" s="37" t="s">
        <v>381</v>
      </c>
      <c r="D128" s="8" t="s">
        <v>382</v>
      </c>
      <c r="E128" s="37" t="s">
        <v>182</v>
      </c>
      <c r="F128" s="8" t="s">
        <v>26</v>
      </c>
      <c r="G128" s="37" t="s">
        <v>177</v>
      </c>
      <c r="H128" s="9">
        <v>2.73</v>
      </c>
      <c r="I128" s="87"/>
      <c r="J128" s="88"/>
    </row>
    <row r="129" spans="1:17" ht="14.4" x14ac:dyDescent="0.3">
      <c r="A129" s="1">
        <f t="shared" si="2"/>
        <v>37</v>
      </c>
      <c r="B129" s="3">
        <v>339</v>
      </c>
      <c r="C129" s="37" t="s">
        <v>354</v>
      </c>
      <c r="D129" s="8" t="s">
        <v>355</v>
      </c>
      <c r="E129" s="37" t="s">
        <v>182</v>
      </c>
      <c r="F129" s="8" t="s">
        <v>26</v>
      </c>
      <c r="G129" s="37" t="s">
        <v>177</v>
      </c>
      <c r="H129" s="9">
        <v>2.7</v>
      </c>
      <c r="I129" s="87"/>
      <c r="J129" s="88"/>
    </row>
    <row r="130" spans="1:17" ht="14.4" x14ac:dyDescent="0.3">
      <c r="A130" s="1">
        <f t="shared" si="2"/>
        <v>38</v>
      </c>
      <c r="B130" s="3">
        <v>46</v>
      </c>
      <c r="C130" s="37" t="s">
        <v>247</v>
      </c>
      <c r="D130" s="8" t="s">
        <v>248</v>
      </c>
      <c r="E130" s="37" t="s">
        <v>182</v>
      </c>
      <c r="F130" s="8" t="s">
        <v>26</v>
      </c>
      <c r="G130" s="37" t="s">
        <v>177</v>
      </c>
      <c r="H130" s="9">
        <v>2.69</v>
      </c>
      <c r="I130" s="87"/>
      <c r="J130" s="88"/>
    </row>
    <row r="131" spans="1:17" ht="14.4" x14ac:dyDescent="0.3">
      <c r="A131" s="1">
        <f t="shared" si="2"/>
        <v>39</v>
      </c>
      <c r="B131" s="3">
        <v>5</v>
      </c>
      <c r="C131" s="37" t="s">
        <v>187</v>
      </c>
      <c r="D131" s="8" t="s">
        <v>188</v>
      </c>
      <c r="E131" s="37" t="s">
        <v>182</v>
      </c>
      <c r="F131" s="8" t="s">
        <v>26</v>
      </c>
      <c r="G131" s="37" t="s">
        <v>177</v>
      </c>
      <c r="H131" s="9">
        <v>2.68</v>
      </c>
      <c r="I131" s="87"/>
      <c r="J131" s="88"/>
    </row>
    <row r="132" spans="1:17" ht="14.4" x14ac:dyDescent="0.3">
      <c r="A132" s="1">
        <f t="shared" si="2"/>
        <v>40</v>
      </c>
      <c r="B132" s="3">
        <v>88</v>
      </c>
      <c r="C132" s="37" t="s">
        <v>317</v>
      </c>
      <c r="D132" s="8" t="s">
        <v>316</v>
      </c>
      <c r="E132" s="37" t="s">
        <v>182</v>
      </c>
      <c r="F132" s="8" t="s">
        <v>26</v>
      </c>
      <c r="G132" s="37" t="s">
        <v>177</v>
      </c>
      <c r="H132" s="9">
        <v>2.67</v>
      </c>
      <c r="I132" s="87"/>
      <c r="J132" s="88"/>
    </row>
    <row r="133" spans="1:17" ht="14.4" x14ac:dyDescent="0.3">
      <c r="A133" s="1">
        <f t="shared" si="2"/>
        <v>41</v>
      </c>
      <c r="B133" s="3">
        <v>77</v>
      </c>
      <c r="C133" s="37" t="s">
        <v>301</v>
      </c>
      <c r="D133" s="8" t="s">
        <v>302</v>
      </c>
      <c r="E133" s="37" t="s">
        <v>182</v>
      </c>
      <c r="F133" s="8" t="s">
        <v>26</v>
      </c>
      <c r="G133" s="37" t="s">
        <v>177</v>
      </c>
      <c r="H133" s="9">
        <v>2.56</v>
      </c>
      <c r="I133" s="87"/>
      <c r="J133" s="88"/>
    </row>
    <row r="134" spans="1:17" ht="14.4" x14ac:dyDescent="0.3">
      <c r="A134" s="1">
        <f>A133+1</f>
        <v>42</v>
      </c>
      <c r="B134" s="3">
        <v>301</v>
      </c>
      <c r="C134" s="37" t="s">
        <v>374</v>
      </c>
      <c r="D134" s="8" t="s">
        <v>567</v>
      </c>
      <c r="E134" s="37" t="s">
        <v>35</v>
      </c>
      <c r="F134" s="8" t="s">
        <v>26</v>
      </c>
      <c r="G134" s="37" t="s">
        <v>177</v>
      </c>
      <c r="H134" s="9">
        <v>2.4500000000000002</v>
      </c>
      <c r="I134" s="87">
        <v>6</v>
      </c>
      <c r="J134" s="88"/>
      <c r="Q134" s="32">
        <v>2</v>
      </c>
    </row>
    <row r="135" spans="1:17" ht="14.4" x14ac:dyDescent="0.3">
      <c r="A135" s="1">
        <f>A134+1</f>
        <v>43</v>
      </c>
      <c r="B135" s="3">
        <v>331</v>
      </c>
      <c r="C135" s="37" t="s">
        <v>217</v>
      </c>
      <c r="D135" s="8" t="s">
        <v>342</v>
      </c>
      <c r="E135" s="37" t="s">
        <v>182</v>
      </c>
      <c r="F135" s="8" t="s">
        <v>26</v>
      </c>
      <c r="G135" s="37" t="s">
        <v>177</v>
      </c>
      <c r="H135" s="9">
        <v>2.29</v>
      </c>
      <c r="I135" s="87"/>
      <c r="J135" s="88"/>
    </row>
    <row r="136" spans="1:17" ht="14.4" x14ac:dyDescent="0.3">
      <c r="A136" s="1">
        <f>A135+1</f>
        <v>44</v>
      </c>
      <c r="B136" s="3">
        <v>302</v>
      </c>
      <c r="C136" s="37" t="s">
        <v>325</v>
      </c>
      <c r="D136" s="8" t="s">
        <v>568</v>
      </c>
      <c r="E136" s="37" t="s">
        <v>35</v>
      </c>
      <c r="F136" s="8" t="s">
        <v>26</v>
      </c>
      <c r="G136" s="37" t="s">
        <v>177</v>
      </c>
      <c r="H136" s="9">
        <v>2.2400000000000002</v>
      </c>
      <c r="I136" s="87"/>
      <c r="J136" s="88">
        <v>6</v>
      </c>
    </row>
    <row r="137" spans="1:17" ht="14.4" x14ac:dyDescent="0.3">
      <c r="A137" s="1">
        <f>A136+1</f>
        <v>45</v>
      </c>
      <c r="B137" s="3">
        <v>183</v>
      </c>
      <c r="C137" s="37" t="s">
        <v>490</v>
      </c>
      <c r="D137" s="8" t="s">
        <v>491</v>
      </c>
      <c r="E137" s="37" t="s">
        <v>34</v>
      </c>
      <c r="F137" s="8" t="s">
        <v>26</v>
      </c>
      <c r="G137" s="37" t="s">
        <v>177</v>
      </c>
      <c r="H137" s="9">
        <v>0</v>
      </c>
      <c r="I137" s="87"/>
      <c r="J137" s="88"/>
    </row>
    <row r="138" spans="1:17" ht="14.4" x14ac:dyDescent="0.3">
      <c r="I138" s="87"/>
      <c r="J138" s="88"/>
    </row>
    <row r="139" spans="1:17" ht="14.4" x14ac:dyDescent="0.3">
      <c r="I139" s="87"/>
      <c r="J139" s="88"/>
    </row>
    <row r="140" spans="1:17" ht="14.4" x14ac:dyDescent="0.3">
      <c r="I140" s="87"/>
      <c r="J140" s="88"/>
    </row>
    <row r="141" spans="1:17" ht="14.4" x14ac:dyDescent="0.3">
      <c r="I141" s="87"/>
      <c r="J141" s="88"/>
    </row>
    <row r="142" spans="1:17" ht="14.4" x14ac:dyDescent="0.3">
      <c r="I142" s="87"/>
      <c r="J142" s="88"/>
    </row>
    <row r="149" spans="3:29" ht="13.8" thickBot="1" x14ac:dyDescent="0.3"/>
    <row r="150" spans="3:29" s="1" customFormat="1" ht="13.8" thickBot="1" x14ac:dyDescent="0.3">
      <c r="C150" s="32"/>
      <c r="E150" s="32"/>
      <c r="G150" s="32"/>
      <c r="H150" s="29" t="s">
        <v>43</v>
      </c>
      <c r="I150" s="83"/>
      <c r="J150" s="84"/>
      <c r="K150" s="39">
        <f>SUM(K4:K149)</f>
        <v>29</v>
      </c>
      <c r="L150" s="39">
        <f t="shared" ref="L150:AC150" si="3">SUM(L4:L149)</f>
        <v>9</v>
      </c>
      <c r="M150" s="39">
        <f t="shared" si="3"/>
        <v>18</v>
      </c>
      <c r="N150" s="39">
        <f t="shared" si="3"/>
        <v>19</v>
      </c>
      <c r="O150" s="39">
        <f t="shared" si="3"/>
        <v>14</v>
      </c>
      <c r="P150" s="39">
        <f t="shared" si="3"/>
        <v>11</v>
      </c>
      <c r="Q150" s="39">
        <f t="shared" si="3"/>
        <v>12</v>
      </c>
      <c r="R150" s="39">
        <f t="shared" si="3"/>
        <v>0</v>
      </c>
      <c r="S150" s="39">
        <f t="shared" si="3"/>
        <v>0</v>
      </c>
      <c r="T150" s="39">
        <f t="shared" si="3"/>
        <v>0</v>
      </c>
      <c r="U150" s="39">
        <f t="shared" si="3"/>
        <v>28</v>
      </c>
      <c r="V150" s="39">
        <f t="shared" si="3"/>
        <v>5</v>
      </c>
      <c r="W150" s="39">
        <f t="shared" si="3"/>
        <v>15</v>
      </c>
      <c r="X150" s="39">
        <f t="shared" si="3"/>
        <v>7</v>
      </c>
      <c r="Y150" s="39">
        <f t="shared" si="3"/>
        <v>10</v>
      </c>
      <c r="Z150" s="39">
        <f t="shared" si="3"/>
        <v>9</v>
      </c>
      <c r="AA150" s="39">
        <f t="shared" si="3"/>
        <v>4</v>
      </c>
      <c r="AB150" s="39">
        <f t="shared" si="3"/>
        <v>0</v>
      </c>
      <c r="AC150" s="39">
        <f t="shared" si="3"/>
        <v>0</v>
      </c>
    </row>
    <row r="175" spans="9:10" x14ac:dyDescent="0.25">
      <c r="I175" s="89"/>
      <c r="J175" s="90"/>
    </row>
  </sheetData>
  <autoFilter ref="B3:AC137">
    <sortState ref="B4:AC137">
      <sortCondition ref="F3:F137"/>
    </sortState>
  </autoFilter>
  <mergeCells count="4">
    <mergeCell ref="K2:S2"/>
    <mergeCell ref="U2:AC2"/>
    <mergeCell ref="I2:J2"/>
    <mergeCell ref="I1:J1"/>
  </mergeCells>
  <dataValidations count="1">
    <dataValidation type="list" allowBlank="1" showInputMessage="1" showErrorMessage="1" sqref="F4:F137">
      <formula1>$O$1:$O$4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Summary</vt:lpstr>
      <vt:lpstr>100M original</vt:lpstr>
      <vt:lpstr>100M</vt:lpstr>
      <vt:lpstr>200M original</vt:lpstr>
      <vt:lpstr>200M</vt:lpstr>
      <vt:lpstr>800m</vt:lpstr>
      <vt:lpstr>800 original</vt:lpstr>
      <vt:lpstr>High Jump</vt:lpstr>
      <vt:lpstr>Long Jump</vt:lpstr>
      <vt:lpstr>Javelin</vt:lpstr>
      <vt:lpstr>Vortex</vt:lpstr>
      <vt:lpstr>Relays</vt:lpstr>
      <vt:lpstr>Officials</vt:lpstr>
      <vt:lpstr>Athlete List &amp; Times</vt:lpstr>
      <vt:lpstr>NAA County One Mile Champs 2015</vt:lpstr>
      <vt:lpstr>Sheet2</vt:lpstr>
    </vt:vector>
  </TitlesOfParts>
  <Company>Barclays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Henley, Adam : Barclaycard</dc:creator>
  <cp:lastModifiedBy>Michael Burgyne</cp:lastModifiedBy>
  <cp:lastPrinted>2015-07-17T15:27:09Z</cp:lastPrinted>
  <dcterms:created xsi:type="dcterms:W3CDTF">2014-07-07T07:54:48Z</dcterms:created>
  <dcterms:modified xsi:type="dcterms:W3CDTF">2015-07-19T11:06:43Z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309467695</vt:i4>
  </property>
  <property fmtid="{D5CDD505-2E9C-101B-9397-08002B2CF9AE}" pid="4" name="_EmailSubject">
    <vt:lpwstr>Chairman's Cup and County Mile Results</vt:lpwstr>
  </property>
  <property fmtid="{D5CDD505-2E9C-101B-9397-08002B2CF9AE}" pid="5" name="_AuthorEmail">
    <vt:lpwstr>matthew.brown@barclaycard.co.uk</vt:lpwstr>
  </property>
  <property fmtid="{D5CDD505-2E9C-101B-9397-08002B2CF9AE}" pid="6" name="_AuthorEmailDisplayName">
    <vt:lpwstr>Brown, Matthew : Barclaycard</vt:lpwstr>
  </property>
  <property fmtid="{D5CDD505-2E9C-101B-9397-08002B2CF9AE}" pid="7" name="_ReviewingToolsShownOnce">
    <vt:lpwstr/>
  </property>
</Properties>
</file>